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Záradék" sheetId="1" r:id="rId1"/>
    <sheet name="Fejezet összesítő" sheetId="2" r:id="rId2"/>
    <sheet name="01  Vízellátási berendezési tár" sheetId="3" r:id="rId3"/>
    <sheet name="02  Víz nyomóvezetékek és szere" sheetId="4" r:id="rId4"/>
    <sheet name="03  Szennyvíz elvezetés" sheetId="5" r:id="rId5"/>
    <sheet name="04  Napkollektoros rendszer" sheetId="6" r:id="rId6"/>
    <sheet name="05  Pellet kazán beépítés" sheetId="7" r:id="rId7"/>
  </sheets>
  <definedNames/>
  <calcPr fullCalcOnLoad="1"/>
</workbook>
</file>

<file path=xl/sharedStrings.xml><?xml version="1.0" encoding="utf-8"?>
<sst xmlns="http://schemas.openxmlformats.org/spreadsheetml/2006/main" count="406" uniqueCount="250">
  <si>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</si>
  <si>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</si>
  <si>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</si>
  <si>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</si>
  <si>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</si>
  <si>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</si>
  <si>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</si>
  <si>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</si>
  <si>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</si>
  <si>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82 Épületgépészeti szerelvények és berendezések szerelése</t>
  </si>
  <si>
    <t>82-009-2.1.1.3-0214052</t>
  </si>
  <si>
    <t xml:space="preserve">db     </t>
  </si>
  <si>
    <t>Mosogató elhelyezése és bekötése, hideg-meleg vízre, háztartási mosogatók, csaptelep és bűzelzáró nélkül, bútorba beépített, kétmedencés Rozsdamentes lemez háztartási mosogató, kétmedencés 860x435 mm HM 860</t>
  </si>
  <si>
    <t>82-009-5.1-0112631</t>
  </si>
  <si>
    <t>Mosdó vagy mosómedence berendezés elhelyezése és bekötése, kifolyószelep, bűzelzáró és sarokszelep nélkül, falraszerelhető porcelán kivitelben (komplett) ALFÖLDI/BÁZIS porcelán mosdó, 60 cm, 3 csaplyukkal, fehér, Kód: 4196 70</t>
  </si>
  <si>
    <t>82-009-5.1-0118002</t>
  </si>
  <si>
    <t>Mosdó vagy mosómedence berendezés elhelyezése és bekötése, kifolyószelep, bűzelzáró és sarokszelep nélkül, falraszerelhető porcelán kivitelben (komplett) B&amp;K Porcelán mosdó mozgáskorlátozottak részére 675x575 mm (leeresztőszelep, szifon, tartókonzol</t>
  </si>
  <si>
    <t>nélkül), Cikkszám: TH400-I</t>
  </si>
  <si>
    <t>82-009-5.1-0118004</t>
  </si>
  <si>
    <t>Mosdó vagy mosómedence berendezés elhelyezése és bekötése, kifolyószelep, bűzelzáró és sarokszelep nélkül, falraszerelhető porcelán kivitelben (komplett) B&amp;K Rögzítő elem porcelán mosdóhoz mozgáskorlátozottak részére Cikkszám: TH401A</t>
  </si>
  <si>
    <t>82-009-6.1-0117271</t>
  </si>
  <si>
    <t>Kézmosó berendezés elhelyezése és bekötése, kifolyószelep, sarokszelep, szifontakaró és bűzelzáró nélkül, porcelán kivitelben ALFÖLDI/PERL porcelán kézmosó, 45 cm, 1 csaplyukkal, fúrt, fehér, Kód: 4146 25</t>
  </si>
  <si>
    <t>82-009-11.1.1.2-0110231</t>
  </si>
  <si>
    <t>WC csésze elhelyezése és bekötése, öblítőtartály, sarokszelep, WC ülőke,  nyomógomb nélkül, porcelánból, alsókifolyású, mélyöblítésű kivitelben ALFÖLDI/BÁZIS porcelán mélyöblítésű WC csésze, 6 l alsó kifolyású, fehér, Kód: 4033 00, WC-ülőkével, fehér,</t>
  </si>
  <si>
    <t>Kód: 8780 61</t>
  </si>
  <si>
    <t>82-009-11.1.1.2-0118011</t>
  </si>
  <si>
    <t>WC csésze elhelyezése és bekötése, öblítőtartály, sarokszelep, WC ülőke,  nyomógomb nélkül, porcelánból, alsókifolyású, mélyöblítésű kivitelben B&amp;K Porcelán WC-kagyló mozgáskorlátozottak részére, padlón álló, alsó kifolyással, Cikkszám: TH420A</t>
  </si>
  <si>
    <t>82-009-12.1-0117096</t>
  </si>
  <si>
    <t>WC-csésze kiegészítő szerelvényeinek elhelyezése, WC-ülőke SOLINAR WC-ülőke, 8780 95 01, fehér</t>
  </si>
  <si>
    <t>82-009-12.1-0371022</t>
  </si>
  <si>
    <t>WC-csésze kiegészítő szerelvényeinek elhelyezése, WC-ülőke Fekete ülőke,Állítható rozsdamentes kapcsok és csavarok,Fekete,Kód:709010200</t>
  </si>
  <si>
    <t>82-009-12.2.1-0320071</t>
  </si>
  <si>
    <t>WC-csésze kiegészítő szerelvényeinek elhelyezése, WC csatlakozó, alsó kifolyású WC-hez WC-leültető gumi HL excenteres</t>
  </si>
  <si>
    <t>82-009-13.1-0118041</t>
  </si>
  <si>
    <t>WC öblítőtartály felszerelése és bekötése, falsík elé szerelhető, műanyag B&amp;K MIDA falon kívüli/fal mögé építhető pneumatikus WC-öblítőtartály, 6/9 literes, alacsonyan szerelhető, fehér, cső nélkül, Cikkszám: V842901</t>
  </si>
  <si>
    <t>82-009-13.1-0230011</t>
  </si>
  <si>
    <t>WC öblítőtartály felszerelése és bekötése, falsík elé szerelhető, műanyag UNITAR WC öblítőtartály,szerelvényekkel, fehér</t>
  </si>
  <si>
    <t>82-009-15.1.1-0117081</t>
  </si>
  <si>
    <t>Vizelde vagy piszoár berendezés elhelyezése, öblítőszelep, sarokszelep és bűzelzáró nélkül, porcelán, falra szerelhető vizelde ALFÖLDI/SAVAL porcelán vizelde (felső bekötésű, szifon nélkül), fehér, Kód: 7050 59</t>
  </si>
  <si>
    <t>82-009-16.2.1-0326112</t>
  </si>
  <si>
    <t>Vizelde kiegészítő elemei, öblítőszelep, nyomógombos SCHELL BASIC falon kívüli vizeldeöblítő szelep, 1-6 l között állítható öblítési mennyiséggel, előszűrővel, automatikus kiegyenlítő furat tisztítóval, 0,8-5,0 bar víznyomás között, 1/2" króm fali</t>
  </si>
  <si>
    <t>csatlakozással, belső csatlakozással a csészéhez, króm</t>
  </si>
  <si>
    <t>82-009-17.1-0326191</t>
  </si>
  <si>
    <t>Berendezési tárgyak szerelvényeinek felszerelése, sarokszelep szerelés SCHELL COMFORT sarokszelep 1/2"-3/8", meghosszabbított fali csatlakozóval, roppantógyűrűs csavarzattal, zsírzókamrás felsőrésszel, dupla O gyűrűs tömítéssel, króm</t>
  </si>
  <si>
    <t>82-009-19.3.2-0318231</t>
  </si>
  <si>
    <t>Csaptelepek és szerelvényeinek felszerelése, mosdócsaptelepek, álló illetve süllyesztett mosdócsaptelep Mofém Mode egykaros mosdócsaptelep, ECO kerámia vezérlőegység forrázás elleni védelemmel, kr. lánctartó szemmel, kód: 150-0021-00</t>
  </si>
  <si>
    <t>82-009-19.8.1-0316010</t>
  </si>
  <si>
    <t>Csaptelepek és szerelvényeinek felszerelése, orvosi és speciális csaptelepek, mosdócsaptelep Kludi-Medi-Mix egykaros mosdócsap, hosszított kar, kerámiabetét, állítható hőfokkorlátozó, CARE vízsugárszab, 8 l/perc, aut. leer, kr., C: 33 2710564</t>
  </si>
  <si>
    <t>82-009-19.8.3-0318255</t>
  </si>
  <si>
    <t>Csaptelepek és szerelvényeinek felszerelése, orvosi és speciális csaptelepek, egykaros mosogató csaptelep Mofém Eco Trend egykaros orvosi mosogató csaptelep, ECO kerámia vezérlőegység forrázás elleni védelemmel, kód: 159-0018-00</t>
  </si>
  <si>
    <t>82-009-31.1.2-0135002</t>
  </si>
  <si>
    <t>Vizes berendezési tárgyak bűzelzáróinak felszerelése, falikúthoz-mosogatóhoz DN 50 HL 100 csőszifon visszacsapó-szelepes mosógép csatlakozóval,  gömbcsuklós, DN 50 kimeneti csatlakozóval, 6/4" menettel</t>
  </si>
  <si>
    <t>82-009-31.2-0130629</t>
  </si>
  <si>
    <t>Vizes berendezési tárgyak bűzelzáróinak felszerelése, mosdóhoz, bidéhez Mofém csőszifon leeresztő szelep nélkül, állítható, krómozott, Kód: 165-0027-05</t>
  </si>
  <si>
    <t>82-009-31.5-0135011</t>
  </si>
  <si>
    <t>Vizes berendezési tárgyak bűzelzáróinak felszerelése, vizelde csészéhez Alföldi 8768 00 típus</t>
  </si>
  <si>
    <t>82-009-32-0181105</t>
  </si>
  <si>
    <t>Mozgássérült vízellátási berendezések kiegészítő szerelvényeinek elhelyezése B&amp;K Vízszintes kapaszkodó, szinterezett acél, 600 mm, fehér Cikkszám: THM60L</t>
  </si>
  <si>
    <t>82-009-32-0181169</t>
  </si>
  <si>
    <t>Mozgássérült vízellátási berendezések kiegészítő szerelvényeinek elhelyezése B&amp;K Fix kapaszkodó jobboldali megerősítéssel, szinterezett acél 800 mm, fehér Cikkszám: TH831L</t>
  </si>
  <si>
    <t>82-009-32-0181185</t>
  </si>
  <si>
    <t>Mozgássérült vízellátási berendezések kiegészítő szerelvényeinek elhelyezése B&amp;K Felhajtható kapaszkodó papírtartóval (rögzítőelemek nélkül), szinterezett acél, 800 mm, fehér, Cikkszám: TH840L</t>
  </si>
  <si>
    <t>82-016-2.1-0221001</t>
  </si>
  <si>
    <t>Szappanadagolók elhelyezése falra szerelt kivitelben TORK S-BOX fém, fehér színű folyékonyszappan adagoló, Rendelési szám: B&amp;K 252040</t>
  </si>
  <si>
    <t>82-016-3.1-0221011</t>
  </si>
  <si>
    <t>Papíradagolók elhelyezése falra szerelt kivitelben TORK MINI-BOX fém, fehér színű kéztörlőpapír adagoló, 120 m-es tekercshez, Rendelési szám: B&amp;K 200040</t>
  </si>
  <si>
    <t>82-016-3.1-0221015</t>
  </si>
  <si>
    <t>Papíradagolók elhelyezése falra szerelt kivitelben Kéztörlőpapír adagoló fém, fehérre szinterezett, hajtogatott papírhoz, Rendelési szám: B&amp;K D105CA</t>
  </si>
  <si>
    <t>82-016-4.1-0371102</t>
  </si>
  <si>
    <t>Hulladékgyűjtő elhelyezése falra szerelt kivitelben Fali szeméttároló -  30 litres</t>
  </si>
  <si>
    <t>Fejezet összesen:</t>
  </si>
  <si>
    <t>01  Vízellátási berendezési tárgyak</t>
  </si>
  <si>
    <t>21 Irtás, föld- és sziklamunka</t>
  </si>
  <si>
    <t>21-003-5.1.1.3</t>
  </si>
  <si>
    <t xml:space="preserve">m3     </t>
  </si>
  <si>
    <t>Munkaárok földkiemelése közművesített területen, kézi erővel, bármely konzisztenciájú talajban, dúcolás nélkül, 2,0 m² szelvényig, IV. talajosztály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</si>
  <si>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</si>
  <si>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</si>
  <si>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</si>
  <si>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</si>
  <si>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21-004-4.1.1-0120401</t>
  </si>
  <si>
    <t>Talajjavító réteg készítése vonalas létesítményeknél, 3,00 m szélességig vagy építményen belül, homokból Természetes szemmegoszlású homok TH  0/4 P-TT Nyékládháza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</si>
  <si>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</si>
  <si>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</si>
  <si>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</si>
  <si>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</si>
  <si>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21-008-2.3.1</t>
  </si>
  <si>
    <t>Tömörítés bármely tömörítési osztályban gépi erővel, vezeték felett és mellett, tömörségi fok: 85%</t>
  </si>
  <si>
    <t>33 Falazás és egyéb kőműves munkák</t>
  </si>
  <si>
    <t>33-063-3.2.4</t>
  </si>
  <si>
    <t xml:space="preserve">m      </t>
  </si>
  <si>
    <t>Horonyvésés, téglafalban, 24,01-50,00 cm² keresztmetszet között</t>
  </si>
  <si>
    <t>54 Közmű csővezetékek és szerelvények szerelése</t>
  </si>
  <si>
    <t>54-005-5.1-0110062</t>
  </si>
  <si>
    <t>PE, KPE nyomócső szerelése, földárokban, hegesztett kötésekkel, idomok nélkül, csőátmérő: 20-50 mm között PIPELIFE KPE kemény polietilén nyomócső PN 12,5  25x2,3 mm, 80VSDR11025EN300K</t>
  </si>
  <si>
    <t>54-016-6.1</t>
  </si>
  <si>
    <t xml:space="preserve">klt    </t>
  </si>
  <si>
    <t>Fűtési és vízvezeték szakaszos és hálózati nyomáspróbája vízzel, 200 mm külső Ø-ig</t>
  </si>
  <si>
    <t>54-016-7.1</t>
  </si>
  <si>
    <t>Csővezetékek fertőtlenítése, DN 200 méretig ANTSZ negatív vízminta beszerzése</t>
  </si>
  <si>
    <t>81 Épületgépészeti csővezeték szerelése</t>
  </si>
  <si>
    <t>81-001-1.3.2.2.1.1.3-0327147</t>
  </si>
  <si>
    <t>Ivóvíz vezeték, Ötrétegű cső szerelése, PE-Xc/Al/PE-Xc vagy PE-Xb/Al/PE-Xb vagy PE-Xb/Al/PE anyagból, szorítógyűrűs kötéssel, csőidomok és szerelvények elhelyezése, egy szorítógyűrűvel csatlakozó idomok, DN 20 HENCO egyenes csatlakozó km 26x3/4",</t>
  </si>
  <si>
    <t>Rendelési kód: H-1-2605</t>
  </si>
  <si>
    <t>81-001-1.3.2.2.1.1.3-0327178</t>
  </si>
  <si>
    <t>Ivóvíz vezeték, Ötrétegű cső szerelése, PE-Xc/Al/PE-Xc vagy PE-Xb/Al/PE-Xb vagy PE-Xb/Al/PE anyagból, szorítógyűrűs kötéssel, csőidomok és szerelvények elhelyezése, egy szorítógyűrűvel csatlakozó idomok, DN 20 HENCO könyök km 26x3/4", Rendelési kód:</t>
  </si>
  <si>
    <t>H-5-2605</t>
  </si>
  <si>
    <t>81-001-1.3.5.1.1.1.1-0332033</t>
  </si>
  <si>
    <t>Ivóvíz vezeték, Ötrétegű cső szerelése, PE-RT/Al/PE-RT anyagból, préshüvelyes kötésekkel, cső elhelyezése csőidomok nélkül, szakaszos nyomáspróbával, falhoronyba vagy padlószerkezetbe (horonyvésés külön tételben), DN 12 Uponor Unipipe Tubolit S (50%) 13</t>
  </si>
  <si>
    <t>mm szigetelt cső, 16x2 mm, Cikkszám: 1013628</t>
  </si>
  <si>
    <t>81-001-1.3.5.1.1.1.2-0332034</t>
  </si>
  <si>
    <t>Ivóvíz vezeték, Ötrétegű cső szerelése, PE-RT/Al/PE-RT anyagból, préshüvelyes kötésekkel, cső elhelyezése csőidomok nélkül, szakaszos nyomáspróbával, falhoronyba vagy padlószerkezetbe (horonyvésés külön tételben), DN 15 Uponor Unipipe Tubolit S (50%) 13</t>
  </si>
  <si>
    <t>mm szigetelt cső, 20x2,25 mm, Cikkszám: 1013629</t>
  </si>
  <si>
    <t>81-001-1.3.5.1.1.1.3-0332035</t>
  </si>
  <si>
    <t>Ivóvíz vezeték, Ötrétegű cső szerelése, PE-RT/Al/PE-RT anyagból, préshüvelyes kötésekkel, cső elhelyezése csőidomok nélkül, szakaszos nyomáspróbával, falhoronyba vagy padlószerkezetbe (horonyvésés külön tételben), DN 20 Uponor Unipipe Tubolit S (50%) 13</t>
  </si>
  <si>
    <t>mm szigetelt cső, 25x2,5 mm, Cikkszám: 1013630</t>
  </si>
  <si>
    <t>81-001-1.3.5.1.2.1.1-0332414</t>
  </si>
  <si>
    <t>Ivóvíz vezeték, Ötrétegű cső szerelése, PE-RT/Al/PE-RT anyagból, préshüvelyes kötésekkel, csőidomok elhelyezése, egy préscsatlakozású csőidom, DN 12 Uponor Unipipe talpas falikorong, 16x1/2" bm, Cikkszám: 1015455</t>
  </si>
  <si>
    <t>81-001-1.3.5.1.2.1.2-0332417</t>
  </si>
  <si>
    <t>Ivóvíz vezeték, Ötrétegű cső szerelése, PE-RT/Al/PE-RT anyagból, préshüvelyes kötésekkel, csőidomok elhelyezése, egy préscsatlakozású csőidom, DN 15 Uponor Unipipe talpas falikorong, 20x1/2" bm, Cikkszám: 1015512</t>
  </si>
  <si>
    <t>82-001-7.3.1-0110913</t>
  </si>
  <si>
    <t>Kétoldalon menetes szerelvény elhelyezése, külső vagy belső menettel, illetve hollandival csatlakoztatva DN 20 szelepek, csappantyúk (szabályzó, folytó-elzáró, beavatkozó) Mofém csempeszelep kék, 3/4", Kód: 164-0016-00</t>
  </si>
  <si>
    <t>82-001-7.3.1-0123153</t>
  </si>
  <si>
    <t>Kétoldalon menetes szerelvény elhelyezése, külső vagy belső menettel, illetve hollandival csatlakoztatva DN 20 szelepek, csappantyúk (szabályzó, folytó-elzáró, beavatkozó) NELKE-WATTS Európa rugós visszacsapószelep vízre, fűtésre, sárgaréz házzal, 100°C</t>
  </si>
  <si>
    <t>fém tányérral olajálló gumitömítéssel, PN25 DN20, 3/4", VRE 20, 05.64.020</t>
  </si>
  <si>
    <t>82-001-7.3.2-0119112</t>
  </si>
  <si>
    <t>Kétoldalon menetes szerelvény elhelyezése, külső vagy belső menettel, illetve hollandival csatlakoztatva DN 20 gömbcsap, víz- és gázfőcsap Buderus Logafix golyóscsap KB holl. 3/4", Cikkszám: 1075706</t>
  </si>
  <si>
    <t>82-031-1.1.2.1.1-0341853</t>
  </si>
  <si>
    <t>Vízszűrő elhelyezése és bekötése, visszamosható szűrőbetéttel, kézi visszaöblítéssel, beépített nyomáscsökkentővel, kétoldalon menetes csatlakozással, DN 15-20 Honeywell ivóvíz szűrő+nyomásszabályozó kombináció MiniPlus, átlátszó szűrőcsésze, 3/4", külső</t>
  </si>
  <si>
    <t>menet+hollander, PN16, max 40°C, (kvs=2,9), FK06-3/4AA</t>
  </si>
  <si>
    <t>02  Víz nyomóvezetékek és szerelvények</t>
  </si>
  <si>
    <t>53 Közmű csatornaépítés</t>
  </si>
  <si>
    <t>53-009-1.1</t>
  </si>
  <si>
    <t>Vízzárósági vizsgálat elfalazással, csatorna belmérete: 30 cm</t>
  </si>
  <si>
    <t>81-002-3.2.1.2.1-0130981</t>
  </si>
  <si>
    <t>81-002-3.2.1.2.3-0130983</t>
  </si>
  <si>
    <t>PVC lefolyóvezeték szerelése, tokos, gumigyűrűs kötésekkel, cső elhelyezése csőidomokkal, szakaszos tömörségi próbával, horonyba vagy padlócsatornába, DN 50 PIPELIFE KA PVC-U vízvezetéki lefolyócső, KAEM 50x1,8x1000 mm, tokos végű, gumigyűrű tömítéssel,</t>
  </si>
  <si>
    <t>KAEM050/1M</t>
  </si>
  <si>
    <t>81-002-3.2.1.2.6-0130986</t>
  </si>
  <si>
    <t>PVC lefolyóvezeték szerelése, tokos, gumigyűrűs kötésekkel, cső elhelyezése csőidomokkal, szakaszos tömörségi próbával, horonyba vagy padlócsatornába, DN 100 PIPELIFE KA PVC-U vízvezetéki lefolyócső, KAEM 110x2,2x1000 mm, tokos végű, gumigyűrű</t>
  </si>
  <si>
    <t>tömítéssel, KAEM110/1M</t>
  </si>
  <si>
    <t>81-002-4.1.1.2.1-0131501</t>
  </si>
  <si>
    <t>PVC-KGEM lefolyóvezeték szerelése, tokos, gumigyűrűs kötésekkel, cső elhelyezése csőidomokkal, szakaszos tömörségi próbával, horonyba, padlócsatornába vagy épületen belül földárokba, DN 100 PIPELIFE KG-PVC tokos csatornacső (SN 4) 110x3.2 mm, 1 m hosszú,</t>
  </si>
  <si>
    <t>gumigyűrű tömítéssel, KGEM110/1M-EN</t>
  </si>
  <si>
    <t>81-002-4.1.1.2.2-0131511</t>
  </si>
  <si>
    <t>PVC-KGEM lefolyóvezeték szerelése, tokos, gumigyűrűs kötésekkel, cső elhelyezése csőidomokkal, szakaszos tömörségi próbával, horonyba, padlócsatornába vagy épületen belül földárokba, DN 125 PIPELIFE KG-PVC tokos csatornacső (SN 4) 125x3.2 mm, 1 m hosszú,</t>
  </si>
  <si>
    <t>gumigyűrű tömítéssel, KGEM125/1M-EN</t>
  </si>
  <si>
    <t>82-009-21.1-0135007</t>
  </si>
  <si>
    <t>Padló alatti illetve falbaépíthető bűzelzáró, padló alatti 1, 2, 3 ágú elhelyezése HL 514 SN padlószifon vízszintes kimenettel, 1 db oldalsó beömlési lehetőséggel, visszacsapó szelepes szifonbetéttel, 150x150 ráccsal, Terhelhetőség H (150 kg)</t>
  </si>
  <si>
    <t>82-009-21.2-0334848</t>
  </si>
  <si>
    <t>Padló alatti illetve falbaépíthető bűzelzáró, padló feletti vagy falba építhető elhelyezése HL 21 csepegtető tölcsér</t>
  </si>
  <si>
    <t>03  Szennyvíz elvezetés</t>
  </si>
  <si>
    <t>75 Megújuló energiahasznosító berendezések</t>
  </si>
  <si>
    <t>75-051-1.1.1.1.1-0013001</t>
  </si>
  <si>
    <t>Szolár rendszerelemek telepítése, a gyártói műszaki értékek alapján (mennyiség, csőkeresztmetszet csőhossz, stb.) előre elkészített terv szerint,  kizárólag költségvetés készítés céljára, rézcsővel (rézcsővezetékek a 81-006 tételcsoportban) vagy</t>
  </si>
  <si>
    <t>flexibilis szolár előremenő  és visszatérő vezetékkel történő szereléssel, a 75-051-1.45 tételszám alapján, napkollektorok, síkkollektor(ok) (szelektív bevonatú kollektor) elhelyezése, bruttó kollektorfelület: 3 m² felület alatti Immergas típusú, álló</t>
  </si>
  <si>
    <t>elrendezésű szelektív síkkollektor.  Ferdetető rögzítő készlettel.</t>
  </si>
  <si>
    <t>75-051-1.10.2.1-0011188</t>
  </si>
  <si>
    <t>Szolár rendszerelemek telepítése, a gyártói műszaki értékek alapján (mennyiség, csőkeresztmetszet csőhossz, stb.) előre elkészített terv szerint,  kizárólag költségvetés készítés céljára, szivattyú állomások telepítése, elektromos bekötéssel, BUS nélküli</t>
  </si>
  <si>
    <t>szivattyúk, DN 25-ig Immergas regusol szivattyúcsoport</t>
  </si>
  <si>
    <t>75-051-1.15.2.1-0013353</t>
  </si>
  <si>
    <t>Szolár rendszerelemek telepítése, a gyártói műszaki értékek alapján (mennyiség, csőkeresztmetszet csőhossz, stb.) előre elkészített terv szerint,  kizárólag költségvetés készítés céljára, szolár tágulási tartályok elhelyezése, PN 8 nyomásállóságú, 30</t>
  </si>
  <si>
    <t>75-051-1.20-0011219</t>
  </si>
  <si>
    <t>Szolár rendszerelemek telepítése, a gyártói műszaki értékek alapján (mennyiség, csőkeresztmetszet csőhossz, stb.) előre elkészített terv szerint,  kizárólag költségvetés készítés céljára, a rendszer feltöltése hőhordozó közeggel, feltöltő szivattyúval</t>
  </si>
  <si>
    <t>Immergas hőhordozó folyadék, 25 l-es kannában, 220130-001</t>
  </si>
  <si>
    <t>75-051-1.25.1-0013701</t>
  </si>
  <si>
    <t xml:space="preserve">Szolár rendszerelemek telepítése, a gyártói műszaki értékek alapján (mennyiség, csőkeresztmetszet csőhossz, stb.) előre elkészített terv szerint,  kizárólag költségvetés készítés céljára, szabályozók elhelyezése, egy funkciós kivitelű Immergas Resol </t>
  </si>
  <si>
    <t>szabályozó, egyzónás, mikroprocesszoros, érzékelőkkel</t>
  </si>
  <si>
    <t>75-051-1.35.1.1.1.1.1-0013373</t>
  </si>
  <si>
    <t>Szolár rendszerelemek telepítése, a gyártói műszaki értékek alapján (mennyiség, csőkeresztmetszet csőhossz, stb.) előre elkészített terv szerint,  kizárólag költségvetés készítés céljára, tárolók elhelyezése (az elhelyezéshez szükséges szerelvények a</t>
  </si>
  <si>
    <t>82-001 fejezetben találhatók), tárolók HMV termelésre, egy fűtő-csőkígyóval rendelkező tárolók, acéllemez tárolók, 300 literig, gyárilag hőszigetelt tárolók Hajdu STA 200C melegvíz-tároló, 200 liter Melegvíz-tároló érzékelőkkel, elektromos pótfűtéssel</t>
  </si>
  <si>
    <t>75-051-1.45.3-0013280</t>
  </si>
  <si>
    <t>Szolár rendszerelemek telepítése, a gyártói műszaki értékek alapján (mennyiség, csőkeresztmetszet csőhossz, stb.) előre elkészített terv szerint,  kizárólag költségvetés készítés céljára, szolár rendszerekhez tartozó bekötő készlet elhelyezése Gebo 3/4"</t>
  </si>
  <si>
    <t>Euroszolar Mono cső, előszigetelt (13 mm), elektromos kábellel</t>
  </si>
  <si>
    <t>75-051-1.49</t>
  </si>
  <si>
    <t xml:space="preserve">óra    </t>
  </si>
  <si>
    <t>Szolár rendszerelemek telepítése, a gyártói műszaki értékek alapján (mennyiség, csőkeresztmetszet csőhossz, stb.) előre elkészített terv szerint,  kizárólag költségvetés készítés céljára, rendszer nyomáspróbája (levegővel)</t>
  </si>
  <si>
    <t>75-051-1.50</t>
  </si>
  <si>
    <t>Szolár rendszerelemek telepítése, a gyártói műszaki értékek alapján (mennyiség, csőkeresztmetszet csőhossz, stb.) előre elkészített terv szerint,  kizárólag költségvetés készítés céljára, hőhordozó közeggel feltöltött rendszer beszabályozása, beüzemelése</t>
  </si>
  <si>
    <t>04  Napkollektoros rendszer</t>
  </si>
  <si>
    <t>81-006-1.1.1.1.1.5-0243022</t>
  </si>
  <si>
    <t>Réz vezeték, Vörösrézcső szerelése, kapilláris, lágy forrasztásos csőkötésekkel, cső elhelyezése idomokkal, szakaszos nyomáspróbával, lágy, félkemény vagy kemény kivitelű rézcsőből, DN 20 SUPERSAN félkemény vörösrézcső, F25  22 x 1 mm</t>
  </si>
  <si>
    <t>82-001-7.2.8-0343413</t>
  </si>
  <si>
    <t>Kétoldalon menetes szerelvény elhelyezése, külső vagy belső menettel, illetve hollandival csatlakoztatva DN 15 biztonsági szerelvény Honeywell membrános biztonsági szelep fűtési és solár rendszerekhez, p(megsz)=2,5bar, 50kW, 1/2", belső menet, max 120°C,</t>
  </si>
  <si>
    <t>SM120-1/2A</t>
  </si>
  <si>
    <t>82-001-7.4.1-0115544</t>
  </si>
  <si>
    <t>Kétoldalon menetes szerelvény elhelyezése, külső vagy belső menettel, illetve hollandival csatlakoztatva DN 25 szelepek, csappantyúk (szabályzó, folytó-elzáró, beavatkozó) OVENTROP vörösöntvény visszacsapó szelep, Viton anyagú tömítéssel, nyitási nyomás</t>
  </si>
  <si>
    <t>40 mbar, PN 16, 100 C fok, 107 20 08, bb 1"</t>
  </si>
  <si>
    <t>82-001-7.4.2-0119113</t>
  </si>
  <si>
    <t>Kétoldalon menetes szerelvény elhelyezése, külső vagy belső menettel, illetve hollandival csatlakoztatva DN 25 gömbcsap, víz- és gázfőcsap Buderus Logafix golyóscsap KB holl. 1", Cikkszám: 1075708</t>
  </si>
  <si>
    <t>82-001-7.4.9-0121054</t>
  </si>
  <si>
    <t>Kétoldalon menetes szerelvény elhelyezése, külső vagy belső menettel, illetve hollandival csatlakoztatva DN 25 biztonsági szerelvény Hőre nyitó túlfűtés biztonsági szelep</t>
  </si>
  <si>
    <t>82-004-6.1.1.1-0721011</t>
  </si>
  <si>
    <t>Zárt tágulási tartály elhelyezése és bekötése (nyomástartó-, gáztalanító és vízutántöltő  berendezések a 82-004-21-es tételtől), fűtési és hűtési rendszerekben, membrános, 2-80 liter között ZILMET 35 literes zárt tágulási tartály, 3,5 bar túlnyomásra,</t>
  </si>
  <si>
    <t>cikkszám 4-0301-035</t>
  </si>
  <si>
    <t>82-005-4.1.1-0343736</t>
  </si>
  <si>
    <t>Szilárd tüzelésű, melegvízüzemű, acéllemez kazán elhelyezése és bekötése, 40 kW teljesítményig pelletkazán napi tartállyal, beépített mikroprocesszoros szabályozóval, 24 kW  beépített szerelvényblokkal</t>
  </si>
  <si>
    <t>82-008-3.1.4.1.1-0125677</t>
  </si>
  <si>
    <t>Fűtés-, klíma-, hűtéstechnika nedvestengelyű nagyhatásfokú szabályozott szivattyú, menetes és karimás kötéssel, egyes szivattyúk, DN 15-25 Wilo-Yonos PICO 25/1-6 nedvestengelyű nagy hatásfokú keringető szivattyú, DN 25, menetes csatl., A-energiaoszt.,</t>
  </si>
  <si>
    <t>PN10, 1~230V, IP44, +2...+110°C, C:4132463</t>
  </si>
  <si>
    <t>82-012-61.5.1</t>
  </si>
  <si>
    <t>Fűtőtestek le- és visszaszerelése, festés előtt illetve festés után, lapradiátor, 1 vagy 2 soros, 1600 mm-ig</t>
  </si>
  <si>
    <t>82-016-12.1</t>
  </si>
  <si>
    <t>Kazánház, illetve hőközpont beszabályozása, beüzemelése 23.260 W teljesítményig kazán beüzemelése</t>
  </si>
  <si>
    <t>82-016-13.1</t>
  </si>
  <si>
    <t>Próbafűtés, radiátorok beszabályozása 23.260 W teljesítményig</t>
  </si>
  <si>
    <t>82-016-33.1</t>
  </si>
  <si>
    <t>Fűtési rendszer szakszerű ürítése</t>
  </si>
  <si>
    <t>82-016-33.2</t>
  </si>
  <si>
    <t>Fűtési rendszer szakszerű feltöltése</t>
  </si>
  <si>
    <t>83 Szellőztető berendezések, rendszerek</t>
  </si>
  <si>
    <t>83-001-6.3.1-0840141</t>
  </si>
  <si>
    <t>Kéménybélés csövek és idomaik, rozsdamentes-saválló acél kéménybéléscső elhelyezése tartószerkezettel, idomokkal, 20 mm szálas hőszigeteléssel, burkolva NÁ 80-150 mm között  merev egyenes cső, rozsdamentes saválló acéllemezből, S- 1,00 mm vtg. NÁ 100 mm</t>
  </si>
  <si>
    <t>Füstgáz bekötőcső</t>
  </si>
  <si>
    <t>83-001-6.3.1-0840144</t>
  </si>
  <si>
    <t>05  Pellet kazán beépítés</t>
  </si>
  <si>
    <t>Fejezetek megnevezése</t>
  </si>
  <si>
    <t>Anyag összege</t>
  </si>
  <si>
    <t>Díj összege</t>
  </si>
  <si>
    <t>Összesen:</t>
  </si>
  <si>
    <t>Bagi Zoltán</t>
  </si>
  <si>
    <t>Név :Lesenceistvánd Község Önkormányzat</t>
  </si>
  <si>
    <t xml:space="preserve">                                       </t>
  </si>
  <si>
    <t xml:space="preserve">Cím :Lesenceistvánd, Kossuth L. u. 91  </t>
  </si>
  <si>
    <t xml:space="preserve"> Kelt:      2017 év....11.....hó...nap </t>
  </si>
  <si>
    <t xml:space="preserve">Hrsz.:400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</si>
  <si>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</si>
  <si>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</si>
  <si>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</si>
  <si>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>A munka leírása:Víz, szennyvíz szerelés</t>
  </si>
  <si>
    <t xml:space="preserve"> Készítette   :.....................   </t>
  </si>
  <si>
    <t xml:space="preserve">Napkollektoros rendszer kiépítés                                              </t>
  </si>
  <si>
    <t xml:space="preserve">Pellet kazán beépítés    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</si>
  <si>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</si>
  <si>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</si>
  <si>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</si>
  <si>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</si>
  <si>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</si>
  <si>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</si>
  <si>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</si>
  <si>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</si>
  <si>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</si>
  <si>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</si>
  <si>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</si>
  <si>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</si>
  <si>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PVC lefolyóvezeték szerelése, tokos, gumigyűrűs kötésekkel, cső elhelyezése csőidomokkal, szakaszos tömörségi próbával, horonyba vagy padlócsatornába, DN 32 PIPELIFE KA PVC-U vízvezetéki lefolyócső, KAEM 40x1,8x1000 mm, tokos végű, gumigyűrű tömítéssel,</t>
  </si>
  <si>
    <t>KAEM040/1M</t>
  </si>
  <si>
    <t>kanna</t>
  </si>
  <si>
    <t>literig Naplopó FLAMCO SOLAR 18 literes tágulási tartály, függesztett kivitelű, pmax=8 bar, méret: átm. 358 x 359 mm, csatlakozás: 3/4″, C.sz.: TG-FLS025</t>
  </si>
  <si>
    <t>Kéménybélés csövek és idomaik, rozsdamentes-saválló acél kéménybéléscső elhelyezése meglévő kéménybe fűzve, idomokkal NÁ 80-150 mm között merev egyenes cső, rozsdamentes saválló acéllemezből, S- 0,80 mm vtg. NÁ (kazángyártó előírása szerinti) mm 8,19 m kéményhosszban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</si>
</sst>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0" fontId="1" fillId="0" borderId="0" xfId="0" applyNumberFormat="1" applyFont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36.375" style="11" customWidth="1"/>
    <col min="2" max="2" width="10.75390625" style="11" customWidth="1"/>
    <col min="3" max="4" width="15.75390625" style="11" customWidth="1"/>
    <col min="5" max="16384" width="9.125" style="11" customWidth="1"/>
  </cols>
  <sheetData>
    <row r="1" spans="1:4" s="15" customFormat="1" ht="15.75">
      <c r="A1" s="24" t="s">
        <v>220</v>
      </c>
      <c r="B1" s="24"/>
      <c r="C1" s="24"/>
      <c r="D1" s="24"/>
    </row>
    <row r="2" spans="1:4" s="15" customFormat="1" ht="15.75">
      <c r="A2" s="24"/>
      <c r="B2" s="24"/>
      <c r="C2" s="24"/>
      <c r="D2" s="24"/>
    </row>
    <row r="3" spans="1:4" s="15" customFormat="1" ht="15.75">
      <c r="A3" s="24"/>
      <c r="B3" s="24"/>
      <c r="C3" s="24"/>
      <c r="D3" s="24"/>
    </row>
    <row r="4" spans="1:4" ht="15.75">
      <c r="A4" s="25"/>
      <c r="B4" s="25"/>
      <c r="C4" s="25"/>
      <c r="D4" s="25"/>
    </row>
    <row r="5" spans="1:4" ht="15.75">
      <c r="A5" s="25"/>
      <c r="B5" s="25"/>
      <c r="C5" s="25"/>
      <c r="D5" s="25"/>
    </row>
    <row r="6" spans="1:4" ht="15.75">
      <c r="A6" s="25"/>
      <c r="B6" s="25"/>
      <c r="C6" s="25"/>
      <c r="D6" s="25"/>
    </row>
    <row r="7" spans="1:4" ht="15.75">
      <c r="A7" s="25"/>
      <c r="B7" s="25"/>
      <c r="C7" s="25"/>
      <c r="D7" s="25"/>
    </row>
    <row r="9" spans="1:3" ht="15.75">
      <c r="A9" s="11" t="s">
        <v>221</v>
      </c>
      <c r="C9" s="11" t="s">
        <v>222</v>
      </c>
    </row>
    <row r="10" spans="1:3" ht="15.75">
      <c r="A10" s="11" t="s">
        <v>222</v>
      </c>
      <c r="C10" s="11" t="s">
        <v>222</v>
      </c>
    </row>
    <row r="11" spans="1:3" ht="15.75">
      <c r="A11" s="11" t="s">
        <v>223</v>
      </c>
      <c r="C11" s="11" t="s">
        <v>224</v>
      </c>
    </row>
    <row r="12" spans="1:3" ht="15.75">
      <c r="A12" s="11" t="s">
        <v>225</v>
      </c>
      <c r="C12" s="11" t="s">
        <v>226</v>
      </c>
    </row>
    <row r="13" spans="1:3" ht="15.75">
      <c r="A13" s="11" t="s">
        <v>222</v>
      </c>
      <c r="C13" s="11" t="s">
        <v>227</v>
      </c>
    </row>
    <row r="14" spans="1:3" ht="15.75">
      <c r="A14" s="11" t="s">
        <v>222</v>
      </c>
      <c r="C14" s="11" t="s">
        <v>228</v>
      </c>
    </row>
    <row r="15" spans="1:3" ht="15.75">
      <c r="A15" s="11" t="s">
        <v>229</v>
      </c>
      <c r="C15" s="11" t="s">
        <v>230</v>
      </c>
    </row>
    <row r="16" ht="15.75">
      <c r="A16" s="11" t="s">
        <v>231</v>
      </c>
    </row>
    <row r="17" ht="15.75">
      <c r="A17" s="11" t="s">
        <v>232</v>
      </c>
    </row>
    <row r="18" ht="15.75">
      <c r="A18" s="11" t="s">
        <v>233</v>
      </c>
    </row>
    <row r="19" ht="15.75">
      <c r="A19" s="11" t="s">
        <v>234</v>
      </c>
    </row>
    <row r="20" ht="15.75">
      <c r="A20" s="11" t="s">
        <v>233</v>
      </c>
    </row>
    <row r="22" spans="1:4" ht="15.75">
      <c r="A22" s="26" t="s">
        <v>235</v>
      </c>
      <c r="B22" s="26"/>
      <c r="C22" s="26"/>
      <c r="D22" s="26"/>
    </row>
    <row r="23" spans="1:4" ht="15.75">
      <c r="A23" s="16" t="s">
        <v>236</v>
      </c>
      <c r="B23" s="16"/>
      <c r="C23" s="19" t="s">
        <v>237</v>
      </c>
      <c r="D23" s="19" t="s">
        <v>238</v>
      </c>
    </row>
    <row r="24" spans="1:4" ht="15.75">
      <c r="A24" s="16" t="s">
        <v>239</v>
      </c>
      <c r="B24" s="16"/>
      <c r="C24" s="16">
        <f>ROUND(SUM('Fejezet összesítő'!B2:B6),0)</f>
        <v>0</v>
      </c>
      <c r="D24" s="16">
        <f>ROUND(SUM('Fejezet összesítő'!C2:C6),0)</f>
        <v>0</v>
      </c>
    </row>
    <row r="25" spans="1:4" ht="15.75">
      <c r="A25" s="16" t="s">
        <v>240</v>
      </c>
      <c r="B25" s="16"/>
      <c r="C25" s="16">
        <f>ROUND(C24,0)</f>
        <v>0</v>
      </c>
      <c r="D25" s="16">
        <f>ROUND(D24,0)</f>
        <v>0</v>
      </c>
    </row>
    <row r="26" spans="1:4" ht="15.75">
      <c r="A26" s="11" t="s">
        <v>241</v>
      </c>
      <c r="C26" s="21">
        <f>ROUND(C25+D25,0)</f>
        <v>0</v>
      </c>
      <c r="D26" s="21"/>
    </row>
    <row r="27" spans="1:4" ht="15.75">
      <c r="A27" s="16" t="s">
        <v>242</v>
      </c>
      <c r="B27" s="17">
        <v>0.27</v>
      </c>
      <c r="C27" s="22">
        <f>ROUND(C26*B27,0)</f>
        <v>0</v>
      </c>
      <c r="D27" s="22"/>
    </row>
    <row r="28" spans="1:4" ht="15.75">
      <c r="A28" s="16" t="s">
        <v>243</v>
      </c>
      <c r="B28" s="16"/>
      <c r="C28" s="23">
        <f>ROUND(C26+C27,0)</f>
        <v>0</v>
      </c>
      <c r="D28" s="23"/>
    </row>
    <row r="32" spans="2:3" ht="15.75">
      <c r="B32" s="21" t="s">
        <v>244</v>
      </c>
      <c r="C32" s="21"/>
    </row>
    <row r="34" ht="15.75">
      <c r="A34" s="18"/>
    </row>
    <row r="35" ht="15.75">
      <c r="A35" s="18"/>
    </row>
    <row r="36" ht="15.75">
      <c r="A36" s="18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2.75"/>
  <cols>
    <col min="1" max="1" width="36.375" style="12" customWidth="1"/>
    <col min="2" max="3" width="20.75390625" style="12" customWidth="1"/>
    <col min="4" max="16384" width="9.125" style="12" customWidth="1"/>
  </cols>
  <sheetData>
    <row r="1" spans="1:3" s="13" customFormat="1" ht="15.75">
      <c r="A1" s="13" t="s">
        <v>216</v>
      </c>
      <c r="B1" s="14" t="s">
        <v>217</v>
      </c>
      <c r="C1" s="14" t="s">
        <v>218</v>
      </c>
    </row>
    <row r="2" spans="1:3" ht="15.75">
      <c r="A2" s="12" t="s">
        <v>71</v>
      </c>
      <c r="B2" s="12">
        <f>'01  Vízellátási berendezési tár'!H62</f>
        <v>0</v>
      </c>
      <c r="C2" s="12">
        <f>'01  Vízellátási berendezési tár'!I62</f>
        <v>0</v>
      </c>
    </row>
    <row r="3" spans="1:3" ht="31.5">
      <c r="A3" s="12" t="s">
        <v>130</v>
      </c>
      <c r="B3" s="12">
        <f>'02  Víz nyomóvezetékek és szere'!H54</f>
        <v>0</v>
      </c>
      <c r="C3" s="12">
        <f>'02  Víz nyomóvezetékek és szere'!I54</f>
        <v>0</v>
      </c>
    </row>
    <row r="4" spans="1:3" ht="15.75">
      <c r="A4" s="12" t="s">
        <v>151</v>
      </c>
      <c r="B4" s="12">
        <f>'03  Szennyvíz elvezetés'!H41</f>
        <v>0</v>
      </c>
      <c r="C4" s="12">
        <f>'03  Szennyvíz elvezetés'!I41</f>
        <v>0</v>
      </c>
    </row>
    <row r="5" spans="1:3" ht="15.75">
      <c r="A5" s="12" t="s">
        <v>179</v>
      </c>
      <c r="B5" s="12">
        <f>'04  Napkollektoros rendszer'!H29</f>
        <v>0</v>
      </c>
      <c r="C5" s="12">
        <f>'04  Napkollektoros rendszer'!I29</f>
        <v>0</v>
      </c>
    </row>
    <row r="6" spans="1:3" ht="15.75">
      <c r="A6" s="12" t="s">
        <v>215</v>
      </c>
      <c r="B6" s="12">
        <f>'05  Pellet kazán beépítés'!H40</f>
        <v>0</v>
      </c>
      <c r="C6" s="12">
        <f>'05  Pellet kazán beépítés'!I40</f>
        <v>0</v>
      </c>
    </row>
    <row r="7" spans="1:3" s="13" customFormat="1" ht="15.75">
      <c r="A7" s="13" t="s">
        <v>219</v>
      </c>
      <c r="B7" s="13">
        <f>ROUND(SUM(B2:B6),0)</f>
        <v>0</v>
      </c>
      <c r="C7" s="13">
        <f>ROUND(SUM(C2:C6),0)</f>
        <v>0</v>
      </c>
    </row>
  </sheetData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D40" sqref="D40"/>
    </sheetView>
  </sheetViews>
  <sheetFormatPr defaultColWidth="9.00390625" defaultRowHeight="12.75"/>
  <cols>
    <col min="1" max="1" width="4.25390625" style="9" customWidth="1"/>
    <col min="2" max="2" width="9.25390625" style="1" customWidth="1"/>
    <col min="3" max="3" width="36.75390625" style="1" customWidth="1"/>
    <col min="4" max="4" width="6.75390625" style="7" customWidth="1"/>
    <col min="5" max="5" width="6.75390625" style="1" customWidth="1"/>
    <col min="6" max="7" width="8.25390625" style="7" customWidth="1"/>
    <col min="8" max="9" width="10.25390625" style="7" customWidth="1"/>
    <col min="10" max="10" width="15.75390625" style="1" customWidth="1"/>
    <col min="11" max="16384" width="9.125" style="1" customWidth="1"/>
  </cols>
  <sheetData>
    <row r="1" spans="1:9" s="2" customFormat="1" ht="25.5">
      <c r="A1" s="8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27" t="s">
        <v>9</v>
      </c>
      <c r="B2" s="28"/>
      <c r="C2" s="28"/>
      <c r="D2" s="29"/>
      <c r="E2" s="28"/>
      <c r="F2" s="29"/>
      <c r="G2" s="6"/>
      <c r="H2" s="6"/>
      <c r="I2" s="6"/>
    </row>
    <row r="3" spans="1:9" ht="63.75">
      <c r="A3" s="9">
        <v>1</v>
      </c>
      <c r="B3" s="1" t="s">
        <v>10</v>
      </c>
      <c r="C3" s="3" t="s">
        <v>12</v>
      </c>
      <c r="D3" s="7">
        <v>2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76.5">
      <c r="A5" s="9">
        <v>2</v>
      </c>
      <c r="B5" s="1" t="s">
        <v>13</v>
      </c>
      <c r="C5" s="3" t="s">
        <v>14</v>
      </c>
      <c r="D5" s="7">
        <v>2</v>
      </c>
      <c r="E5" s="1" t="s">
        <v>11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89.25">
      <c r="A7" s="9">
        <v>3</v>
      </c>
      <c r="B7" s="1" t="s">
        <v>15</v>
      </c>
      <c r="C7" s="3" t="s">
        <v>16</v>
      </c>
      <c r="D7" s="7">
        <v>1</v>
      </c>
      <c r="E7" s="1" t="s">
        <v>11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8" ht="12.75">
      <c r="C8" s="3" t="s">
        <v>17</v>
      </c>
    </row>
    <row r="10" spans="1:9" ht="89.25">
      <c r="A10" s="9">
        <v>4</v>
      </c>
      <c r="B10" s="1" t="s">
        <v>18</v>
      </c>
      <c r="C10" s="3" t="s">
        <v>19</v>
      </c>
      <c r="D10" s="7">
        <v>2</v>
      </c>
      <c r="E10" s="1" t="s">
        <v>11</v>
      </c>
      <c r="F10" s="7">
        <v>0</v>
      </c>
      <c r="G10" s="7">
        <v>0</v>
      </c>
      <c r="H10" s="7">
        <f>ROUND(D10*F10,0)</f>
        <v>0</v>
      </c>
      <c r="I10" s="7">
        <f>ROUND(D10*G10,0)</f>
        <v>0</v>
      </c>
    </row>
    <row r="12" spans="1:9" ht="63.75">
      <c r="A12" s="9">
        <v>5</v>
      </c>
      <c r="B12" s="1" t="s">
        <v>20</v>
      </c>
      <c r="C12" s="3" t="s">
        <v>21</v>
      </c>
      <c r="D12" s="7">
        <v>3</v>
      </c>
      <c r="E12" s="1" t="s">
        <v>11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89.25">
      <c r="A14" s="9">
        <v>6</v>
      </c>
      <c r="B14" s="1" t="s">
        <v>22</v>
      </c>
      <c r="C14" s="3" t="s">
        <v>23</v>
      </c>
      <c r="D14" s="7">
        <v>3</v>
      </c>
      <c r="E14" s="1" t="s">
        <v>11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5" ht="12.75">
      <c r="C15" s="3" t="s">
        <v>24</v>
      </c>
    </row>
    <row r="17" spans="1:9" ht="89.25">
      <c r="A17" s="9">
        <v>7</v>
      </c>
      <c r="B17" s="1" t="s">
        <v>25</v>
      </c>
      <c r="C17" s="3" t="s">
        <v>26</v>
      </c>
      <c r="D17" s="7">
        <v>1</v>
      </c>
      <c r="E17" s="1" t="s">
        <v>11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38.25">
      <c r="A19" s="9">
        <v>8</v>
      </c>
      <c r="B19" s="1" t="s">
        <v>27</v>
      </c>
      <c r="C19" s="3" t="s">
        <v>28</v>
      </c>
      <c r="D19" s="7">
        <v>3</v>
      </c>
      <c r="E19" s="1" t="s">
        <v>11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51">
      <c r="A21" s="9">
        <v>9</v>
      </c>
      <c r="B21" s="1" t="s">
        <v>29</v>
      </c>
      <c r="C21" s="3" t="s">
        <v>30</v>
      </c>
      <c r="D21" s="7">
        <v>1</v>
      </c>
      <c r="E21" s="1" t="s">
        <v>11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38.25">
      <c r="A23" s="9">
        <v>10</v>
      </c>
      <c r="B23" s="1" t="s">
        <v>31</v>
      </c>
      <c r="C23" s="3" t="s">
        <v>32</v>
      </c>
      <c r="D23" s="7">
        <v>4</v>
      </c>
      <c r="E23" s="1" t="s">
        <v>11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ht="76.5">
      <c r="A25" s="9">
        <v>11</v>
      </c>
      <c r="B25" s="1" t="s">
        <v>33</v>
      </c>
      <c r="C25" s="3" t="s">
        <v>34</v>
      </c>
      <c r="D25" s="7">
        <v>1</v>
      </c>
      <c r="E25" s="1" t="s">
        <v>11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38.25">
      <c r="A27" s="9">
        <v>12</v>
      </c>
      <c r="B27" s="1" t="s">
        <v>35</v>
      </c>
      <c r="C27" s="3" t="s">
        <v>36</v>
      </c>
      <c r="D27" s="7">
        <v>3</v>
      </c>
      <c r="E27" s="1" t="s">
        <v>11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ht="63.75">
      <c r="A29" s="9">
        <v>13</v>
      </c>
      <c r="B29" s="1" t="s">
        <v>37</v>
      </c>
      <c r="C29" s="3" t="s">
        <v>38</v>
      </c>
      <c r="D29" s="7">
        <v>1</v>
      </c>
      <c r="E29" s="1" t="s">
        <v>11</v>
      </c>
      <c r="F29" s="7">
        <v>0</v>
      </c>
      <c r="G29" s="7">
        <v>0</v>
      </c>
      <c r="H29" s="7">
        <f>ROUND(D29*F29,0)</f>
        <v>0</v>
      </c>
      <c r="I29" s="7">
        <f>ROUND(D29*G29,0)</f>
        <v>0</v>
      </c>
    </row>
    <row r="31" spans="1:9" ht="76.5">
      <c r="A31" s="9">
        <v>14</v>
      </c>
      <c r="B31" s="1" t="s">
        <v>39</v>
      </c>
      <c r="C31" s="3" t="s">
        <v>40</v>
      </c>
      <c r="D31" s="7">
        <v>1</v>
      </c>
      <c r="E31" s="1" t="s">
        <v>11</v>
      </c>
      <c r="F31" s="7">
        <v>0</v>
      </c>
      <c r="G31" s="7">
        <v>0</v>
      </c>
      <c r="H31" s="7">
        <f>ROUND(D31*F31,0)</f>
        <v>0</v>
      </c>
      <c r="I31" s="7">
        <f>ROUND(D31*G31,0)</f>
        <v>0</v>
      </c>
    </row>
    <row r="32" ht="25.5">
      <c r="C32" s="3" t="s">
        <v>41</v>
      </c>
    </row>
    <row r="34" spans="1:9" ht="76.5">
      <c r="A34" s="9">
        <v>15</v>
      </c>
      <c r="B34" s="1" t="s">
        <v>42</v>
      </c>
      <c r="C34" s="3" t="s">
        <v>43</v>
      </c>
      <c r="D34" s="7">
        <v>17</v>
      </c>
      <c r="E34" s="1" t="s">
        <v>11</v>
      </c>
      <c r="F34" s="7">
        <v>0</v>
      </c>
      <c r="G34" s="7">
        <v>0</v>
      </c>
      <c r="H34" s="7">
        <f>ROUND(D34*F34,0)</f>
        <v>0</v>
      </c>
      <c r="I34" s="7">
        <f>ROUND(D34*G34,0)</f>
        <v>0</v>
      </c>
    </row>
    <row r="36" spans="1:9" ht="76.5">
      <c r="A36" s="9">
        <v>17</v>
      </c>
      <c r="B36" s="1" t="s">
        <v>44</v>
      </c>
      <c r="C36" s="3" t="s">
        <v>45</v>
      </c>
      <c r="D36" s="7">
        <v>3</v>
      </c>
      <c r="E36" s="1" t="s">
        <v>11</v>
      </c>
      <c r="F36" s="7">
        <v>0</v>
      </c>
      <c r="G36" s="7">
        <v>0</v>
      </c>
      <c r="H36" s="7">
        <f>ROUND(D36*F36,0)</f>
        <v>0</v>
      </c>
      <c r="I36" s="7">
        <f>ROUND(D36*G36,0)</f>
        <v>0</v>
      </c>
    </row>
    <row r="38" spans="1:9" ht="76.5">
      <c r="A38" s="9">
        <v>18</v>
      </c>
      <c r="B38" s="1" t="s">
        <v>46</v>
      </c>
      <c r="C38" s="3" t="s">
        <v>47</v>
      </c>
      <c r="D38" s="7">
        <v>3</v>
      </c>
      <c r="E38" s="1" t="s">
        <v>11</v>
      </c>
      <c r="F38" s="7">
        <v>0</v>
      </c>
      <c r="G38" s="7">
        <v>0</v>
      </c>
      <c r="H38" s="7">
        <f>ROUND(D38*F38,0)</f>
        <v>0</v>
      </c>
      <c r="I38" s="7">
        <f>ROUND(D38*G38,0)</f>
        <v>0</v>
      </c>
    </row>
    <row r="40" spans="1:9" ht="76.5">
      <c r="A40" s="9">
        <v>19</v>
      </c>
      <c r="B40" s="1" t="s">
        <v>48</v>
      </c>
      <c r="C40" s="3" t="s">
        <v>49</v>
      </c>
      <c r="D40" s="7">
        <v>2</v>
      </c>
      <c r="E40" s="1" t="s">
        <v>11</v>
      </c>
      <c r="F40" s="7">
        <v>0</v>
      </c>
      <c r="G40" s="7">
        <v>0</v>
      </c>
      <c r="H40" s="7">
        <f>ROUND(D40*F40,0)</f>
        <v>0</v>
      </c>
      <c r="I40" s="7">
        <f>ROUND(D40*G40,0)</f>
        <v>0</v>
      </c>
    </row>
    <row r="42" spans="1:9" ht="63.75">
      <c r="A42" s="9">
        <v>20</v>
      </c>
      <c r="B42" s="1" t="s">
        <v>50</v>
      </c>
      <c r="C42" s="3" t="s">
        <v>51</v>
      </c>
      <c r="D42" s="7">
        <v>2</v>
      </c>
      <c r="E42" s="1" t="s">
        <v>11</v>
      </c>
      <c r="F42" s="7">
        <v>0</v>
      </c>
      <c r="G42" s="7">
        <v>0</v>
      </c>
      <c r="H42" s="7">
        <f>ROUND(D42*F42,0)</f>
        <v>0</v>
      </c>
      <c r="I42" s="7">
        <f>ROUND(D42*G42,0)</f>
        <v>0</v>
      </c>
    </row>
    <row r="44" spans="1:9" ht="51">
      <c r="A44" s="9">
        <v>21</v>
      </c>
      <c r="B44" s="1" t="s">
        <v>52</v>
      </c>
      <c r="C44" s="3" t="s">
        <v>53</v>
      </c>
      <c r="D44" s="7">
        <v>5</v>
      </c>
      <c r="E44" s="1" t="s">
        <v>11</v>
      </c>
      <c r="F44" s="7">
        <v>0</v>
      </c>
      <c r="G44" s="7">
        <v>0</v>
      </c>
      <c r="H44" s="7">
        <f>ROUND(D44*F44,0)</f>
        <v>0</v>
      </c>
      <c r="I44" s="7">
        <f>ROUND(D44*G44,0)</f>
        <v>0</v>
      </c>
    </row>
    <row r="46" spans="1:9" ht="38.25">
      <c r="A46" s="9">
        <v>22</v>
      </c>
      <c r="B46" s="1" t="s">
        <v>54</v>
      </c>
      <c r="C46" s="3" t="s">
        <v>55</v>
      </c>
      <c r="D46" s="7">
        <v>1</v>
      </c>
      <c r="E46" s="1" t="s">
        <v>11</v>
      </c>
      <c r="F46" s="7">
        <v>0</v>
      </c>
      <c r="G46" s="7">
        <v>0</v>
      </c>
      <c r="H46" s="7">
        <f>ROUND(D46*F46,0)</f>
        <v>0</v>
      </c>
      <c r="I46" s="7">
        <f>ROUND(D46*G46,0)</f>
        <v>0</v>
      </c>
    </row>
    <row r="48" spans="1:9" ht="51">
      <c r="A48" s="9">
        <v>23</v>
      </c>
      <c r="B48" s="1" t="s">
        <v>56</v>
      </c>
      <c r="C48" s="3" t="s">
        <v>57</v>
      </c>
      <c r="D48" s="7">
        <v>1</v>
      </c>
      <c r="E48" s="1" t="s">
        <v>11</v>
      </c>
      <c r="F48" s="7">
        <v>0</v>
      </c>
      <c r="G48" s="7">
        <v>0</v>
      </c>
      <c r="H48" s="7">
        <f>ROUND(D48*F48,0)</f>
        <v>0</v>
      </c>
      <c r="I48" s="7">
        <f>ROUND(D48*G48,0)</f>
        <v>0</v>
      </c>
    </row>
    <row r="50" spans="1:9" ht="63.75">
      <c r="A50" s="9">
        <v>24</v>
      </c>
      <c r="B50" s="1" t="s">
        <v>58</v>
      </c>
      <c r="C50" s="3" t="s">
        <v>59</v>
      </c>
      <c r="D50" s="7">
        <v>1</v>
      </c>
      <c r="E50" s="1" t="s">
        <v>11</v>
      </c>
      <c r="F50" s="7">
        <v>0</v>
      </c>
      <c r="G50" s="7">
        <v>0</v>
      </c>
      <c r="H50" s="7">
        <f>ROUND(D50*F50,0)</f>
        <v>0</v>
      </c>
      <c r="I50" s="7">
        <f>ROUND(D50*G50,0)</f>
        <v>0</v>
      </c>
    </row>
    <row r="52" spans="1:9" ht="63.75">
      <c r="A52" s="9">
        <v>25</v>
      </c>
      <c r="B52" s="1" t="s">
        <v>60</v>
      </c>
      <c r="C52" s="3" t="s">
        <v>61</v>
      </c>
      <c r="D52" s="7">
        <v>1</v>
      </c>
      <c r="E52" s="1" t="s">
        <v>11</v>
      </c>
      <c r="F52" s="7">
        <v>0</v>
      </c>
      <c r="G52" s="7">
        <v>0</v>
      </c>
      <c r="H52" s="7">
        <f>ROUND(D52*F52,0)</f>
        <v>0</v>
      </c>
      <c r="I52" s="7">
        <f>ROUND(D52*G52,0)</f>
        <v>0</v>
      </c>
    </row>
    <row r="54" spans="1:9" ht="51">
      <c r="A54" s="9">
        <v>26</v>
      </c>
      <c r="B54" s="1" t="s">
        <v>62</v>
      </c>
      <c r="C54" s="3" t="s">
        <v>63</v>
      </c>
      <c r="D54" s="7">
        <v>5</v>
      </c>
      <c r="E54" s="1" t="s">
        <v>11</v>
      </c>
      <c r="F54" s="7">
        <v>0</v>
      </c>
      <c r="G54" s="7">
        <v>0</v>
      </c>
      <c r="H54" s="7">
        <f>ROUND(D54*F54,0)</f>
        <v>0</v>
      </c>
      <c r="I54" s="7">
        <f>ROUND(D54*G54,0)</f>
        <v>0</v>
      </c>
    </row>
    <row r="56" spans="1:9" ht="51">
      <c r="A56" s="9">
        <v>27</v>
      </c>
      <c r="B56" s="1" t="s">
        <v>64</v>
      </c>
      <c r="C56" s="3" t="s">
        <v>65</v>
      </c>
      <c r="D56" s="7">
        <v>5</v>
      </c>
      <c r="E56" s="1" t="s">
        <v>11</v>
      </c>
      <c r="F56" s="7">
        <v>0</v>
      </c>
      <c r="G56" s="7">
        <v>0</v>
      </c>
      <c r="H56" s="7">
        <f>ROUND(D56*F56,0)</f>
        <v>0</v>
      </c>
      <c r="I56" s="7">
        <f>ROUND(D56*G56,0)</f>
        <v>0</v>
      </c>
    </row>
    <row r="58" spans="1:9" ht="51">
      <c r="A58" s="9">
        <v>28</v>
      </c>
      <c r="B58" s="1" t="s">
        <v>66</v>
      </c>
      <c r="C58" s="3" t="s">
        <v>67</v>
      </c>
      <c r="D58" s="7">
        <v>3</v>
      </c>
      <c r="E58" s="1" t="s">
        <v>11</v>
      </c>
      <c r="F58" s="7">
        <v>0</v>
      </c>
      <c r="G58" s="7">
        <v>0</v>
      </c>
      <c r="H58" s="7">
        <f>ROUND(D58*F58,0)</f>
        <v>0</v>
      </c>
      <c r="I58" s="7">
        <f>ROUND(D58*G58,0)</f>
        <v>0</v>
      </c>
    </row>
    <row r="60" spans="1:9" ht="25.5">
      <c r="A60" s="9">
        <v>29</v>
      </c>
      <c r="B60" s="1" t="s">
        <v>68</v>
      </c>
      <c r="C60" s="3" t="s">
        <v>69</v>
      </c>
      <c r="D60" s="7">
        <v>3</v>
      </c>
      <c r="E60" s="1" t="s">
        <v>11</v>
      </c>
      <c r="F60" s="7">
        <v>0</v>
      </c>
      <c r="G60" s="7">
        <v>0</v>
      </c>
      <c r="H60" s="7">
        <f>ROUND(D60*F60,0)</f>
        <v>0</v>
      </c>
      <c r="I60" s="7">
        <f>ROUND(D60*G60,0)</f>
        <v>0</v>
      </c>
    </row>
    <row r="62" spans="1:9" s="10" customFormat="1" ht="12.75">
      <c r="A62" s="8"/>
      <c r="B62" s="4"/>
      <c r="C62" s="4" t="s">
        <v>70</v>
      </c>
      <c r="D62" s="5"/>
      <c r="E62" s="4"/>
      <c r="F62" s="5"/>
      <c r="G62" s="5"/>
      <c r="H62" s="5">
        <f>ROUND(SUM(H2:H61),0)</f>
        <v>0</v>
      </c>
      <c r="I62" s="5">
        <f>ROUND(SUM(I2:I61),0)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01 Vízellátási berendezési tárgyak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2">
      <selection activeCell="A51" sqref="A51:IV53"/>
    </sheetView>
  </sheetViews>
  <sheetFormatPr defaultColWidth="9.00390625" defaultRowHeight="12.75"/>
  <cols>
    <col min="1" max="1" width="4.25390625" style="9" customWidth="1"/>
    <col min="2" max="2" width="9.25390625" style="1" customWidth="1"/>
    <col min="3" max="3" width="36.75390625" style="1" customWidth="1"/>
    <col min="4" max="4" width="6.75390625" style="7" customWidth="1"/>
    <col min="5" max="5" width="6.75390625" style="1" customWidth="1"/>
    <col min="6" max="7" width="8.25390625" style="7" customWidth="1"/>
    <col min="8" max="9" width="10.25390625" style="7" customWidth="1"/>
    <col min="10" max="10" width="15.75390625" style="1" customWidth="1"/>
    <col min="11" max="16384" width="9.125" style="1" customWidth="1"/>
  </cols>
  <sheetData>
    <row r="1" spans="1:9" s="2" customFormat="1" ht="25.5">
      <c r="A1" s="8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27" t="s">
        <v>72</v>
      </c>
      <c r="B2" s="28"/>
      <c r="C2" s="28"/>
      <c r="D2" s="29"/>
      <c r="E2" s="28"/>
      <c r="F2" s="29"/>
      <c r="G2" s="6"/>
      <c r="H2" s="6"/>
      <c r="I2" s="6"/>
    </row>
    <row r="3" spans="1:9" ht="51">
      <c r="A3" s="9">
        <v>1</v>
      </c>
      <c r="B3" s="1" t="s">
        <v>73</v>
      </c>
      <c r="C3" s="3" t="s">
        <v>75</v>
      </c>
      <c r="D3" s="7">
        <v>2.5</v>
      </c>
      <c r="E3" s="1" t="s">
        <v>74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76.5">
      <c r="A5" s="9">
        <v>2</v>
      </c>
      <c r="B5" s="1" t="s">
        <v>76</v>
      </c>
      <c r="C5" s="3" t="s">
        <v>77</v>
      </c>
      <c r="D5" s="7">
        <v>1</v>
      </c>
      <c r="E5" s="1" t="s">
        <v>74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76.5">
      <c r="A7" s="9">
        <v>3</v>
      </c>
      <c r="B7" s="1" t="s">
        <v>78</v>
      </c>
      <c r="C7" s="3" t="s">
        <v>79</v>
      </c>
      <c r="D7" s="7">
        <v>1</v>
      </c>
      <c r="E7" s="1" t="s">
        <v>74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63.75">
      <c r="A9" s="9">
        <v>4</v>
      </c>
      <c r="B9" s="1" t="s">
        <v>80</v>
      </c>
      <c r="C9" s="3" t="s">
        <v>81</v>
      </c>
      <c r="D9" s="7">
        <v>0.5</v>
      </c>
      <c r="E9" s="1" t="s">
        <v>74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25.5">
      <c r="A11" s="9">
        <v>5</v>
      </c>
      <c r="B11" s="1" t="s">
        <v>82</v>
      </c>
      <c r="C11" s="3" t="s">
        <v>83</v>
      </c>
      <c r="D11" s="7">
        <v>1</v>
      </c>
      <c r="E11" s="1" t="s">
        <v>74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25.5">
      <c r="A13" s="9">
        <v>6</v>
      </c>
      <c r="B13" s="1" t="s">
        <v>84</v>
      </c>
      <c r="C13" s="3" t="s">
        <v>85</v>
      </c>
      <c r="D13" s="7">
        <v>0.5</v>
      </c>
      <c r="E13" s="1" t="s">
        <v>74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38.25">
      <c r="A15" s="9">
        <v>7</v>
      </c>
      <c r="B15" s="1" t="s">
        <v>86</v>
      </c>
      <c r="C15" s="3" t="s">
        <v>87</v>
      </c>
      <c r="D15" s="7">
        <v>1</v>
      </c>
      <c r="E15" s="1" t="s">
        <v>74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6" spans="1:9" s="2" customFormat="1" ht="12.75">
      <c r="A16" s="27" t="s">
        <v>88</v>
      </c>
      <c r="B16" s="28"/>
      <c r="C16" s="28"/>
      <c r="D16" s="29"/>
      <c r="E16" s="28"/>
      <c r="F16" s="29"/>
      <c r="G16" s="6"/>
      <c r="H16" s="6"/>
      <c r="I16" s="6"/>
    </row>
    <row r="17" spans="1:9" ht="25.5">
      <c r="A17" s="9">
        <v>8</v>
      </c>
      <c r="B17" s="1" t="s">
        <v>89</v>
      </c>
      <c r="C17" s="3" t="s">
        <v>91</v>
      </c>
      <c r="D17" s="7">
        <v>18</v>
      </c>
      <c r="E17" s="1" t="s">
        <v>90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8" spans="1:9" s="2" customFormat="1" ht="12.75">
      <c r="A18" s="27" t="s">
        <v>92</v>
      </c>
      <c r="B18" s="28"/>
      <c r="C18" s="28"/>
      <c r="D18" s="29"/>
      <c r="E18" s="28"/>
      <c r="F18" s="29"/>
      <c r="G18" s="6"/>
      <c r="H18" s="6"/>
      <c r="I18" s="6"/>
    </row>
    <row r="19" spans="1:9" ht="63.75">
      <c r="A19" s="9">
        <v>9</v>
      </c>
      <c r="B19" s="1" t="s">
        <v>93</v>
      </c>
      <c r="C19" s="3" t="s">
        <v>94</v>
      </c>
      <c r="D19" s="7">
        <v>8</v>
      </c>
      <c r="E19" s="1" t="s">
        <v>90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25.5">
      <c r="A21" s="9">
        <v>10</v>
      </c>
      <c r="B21" s="1" t="s">
        <v>95</v>
      </c>
      <c r="C21" s="3" t="s">
        <v>97</v>
      </c>
      <c r="D21" s="7">
        <v>1</v>
      </c>
      <c r="E21" s="1" t="s">
        <v>96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25.5">
      <c r="A23" s="9">
        <v>11</v>
      </c>
      <c r="B23" s="1" t="s">
        <v>98</v>
      </c>
      <c r="C23" s="3" t="s">
        <v>99</v>
      </c>
      <c r="D23" s="7">
        <v>1</v>
      </c>
      <c r="E23" s="1" t="s">
        <v>96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4" spans="1:9" s="2" customFormat="1" ht="12.75">
      <c r="A24" s="27" t="s">
        <v>100</v>
      </c>
      <c r="B24" s="28"/>
      <c r="C24" s="28"/>
      <c r="D24" s="29"/>
      <c r="E24" s="28"/>
      <c r="F24" s="29"/>
      <c r="G24" s="6"/>
      <c r="H24" s="6"/>
      <c r="I24" s="6"/>
    </row>
    <row r="25" spans="1:9" ht="76.5">
      <c r="A25" s="9">
        <v>12</v>
      </c>
      <c r="B25" s="1" t="s">
        <v>101</v>
      </c>
      <c r="C25" s="3" t="s">
        <v>102</v>
      </c>
      <c r="D25" s="7">
        <v>1</v>
      </c>
      <c r="E25" s="1" t="s">
        <v>11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6" ht="12.75">
      <c r="C26" s="3" t="s">
        <v>103</v>
      </c>
    </row>
    <row r="28" spans="1:9" ht="76.5">
      <c r="A28" s="9">
        <v>13</v>
      </c>
      <c r="B28" s="1" t="s">
        <v>104</v>
      </c>
      <c r="C28" s="3" t="s">
        <v>105</v>
      </c>
      <c r="D28" s="7">
        <v>1</v>
      </c>
      <c r="E28" s="1" t="s">
        <v>11</v>
      </c>
      <c r="F28" s="7">
        <v>0</v>
      </c>
      <c r="G28" s="7">
        <v>0</v>
      </c>
      <c r="H28" s="7">
        <f>ROUND(D28*F28,0)</f>
        <v>0</v>
      </c>
      <c r="I28" s="7">
        <f>ROUND(D28*G28,0)</f>
        <v>0</v>
      </c>
    </row>
    <row r="29" ht="12.75">
      <c r="C29" s="3" t="s">
        <v>106</v>
      </c>
    </row>
    <row r="31" spans="1:9" ht="89.25">
      <c r="A31" s="9">
        <v>14</v>
      </c>
      <c r="B31" s="1" t="s">
        <v>107</v>
      </c>
      <c r="C31" s="3" t="s">
        <v>108</v>
      </c>
      <c r="D31" s="7">
        <v>29</v>
      </c>
      <c r="E31" s="1" t="s">
        <v>90</v>
      </c>
      <c r="F31" s="7">
        <v>0</v>
      </c>
      <c r="G31" s="7">
        <v>0</v>
      </c>
      <c r="H31" s="7">
        <f>ROUND(D31*F31,0)</f>
        <v>0</v>
      </c>
      <c r="I31" s="7">
        <f>ROUND(D31*G31,0)</f>
        <v>0</v>
      </c>
    </row>
    <row r="32" ht="12.75">
      <c r="C32" s="3" t="s">
        <v>109</v>
      </c>
    </row>
    <row r="34" spans="1:9" ht="89.25">
      <c r="A34" s="9">
        <v>15</v>
      </c>
      <c r="B34" s="1" t="s">
        <v>110</v>
      </c>
      <c r="C34" s="3" t="s">
        <v>111</v>
      </c>
      <c r="D34" s="7">
        <v>56</v>
      </c>
      <c r="E34" s="1" t="s">
        <v>90</v>
      </c>
      <c r="F34" s="7">
        <v>0</v>
      </c>
      <c r="G34" s="7">
        <v>0</v>
      </c>
      <c r="H34" s="7">
        <f>ROUND(D34*F34,0)</f>
        <v>0</v>
      </c>
      <c r="I34" s="7">
        <f>ROUND(D34*G34,0)</f>
        <v>0</v>
      </c>
    </row>
    <row r="35" ht="25.5">
      <c r="C35" s="3" t="s">
        <v>112</v>
      </c>
    </row>
    <row r="37" spans="1:9" ht="89.25">
      <c r="A37" s="9">
        <v>16</v>
      </c>
      <c r="B37" s="1" t="s">
        <v>113</v>
      </c>
      <c r="C37" s="3" t="s">
        <v>114</v>
      </c>
      <c r="D37" s="7">
        <v>4</v>
      </c>
      <c r="E37" s="1" t="s">
        <v>90</v>
      </c>
      <c r="F37" s="7">
        <v>0</v>
      </c>
      <c r="G37" s="7">
        <v>0</v>
      </c>
      <c r="H37" s="7">
        <f>ROUND(D37*F37,0)</f>
        <v>0</v>
      </c>
      <c r="I37" s="7">
        <f>ROUND(D37*G37,0)</f>
        <v>0</v>
      </c>
    </row>
    <row r="38" ht="25.5">
      <c r="C38" s="3" t="s">
        <v>115</v>
      </c>
    </row>
    <row r="40" spans="1:9" ht="76.5">
      <c r="A40" s="9">
        <v>17</v>
      </c>
      <c r="B40" s="1" t="s">
        <v>116</v>
      </c>
      <c r="C40" s="3" t="s">
        <v>117</v>
      </c>
      <c r="D40" s="7">
        <v>11</v>
      </c>
      <c r="E40" s="1" t="s">
        <v>11</v>
      </c>
      <c r="F40" s="7">
        <v>0</v>
      </c>
      <c r="G40" s="7">
        <v>0</v>
      </c>
      <c r="H40" s="7">
        <f>ROUND(D40*F40,0)</f>
        <v>0</v>
      </c>
      <c r="I40" s="7">
        <f>ROUND(D40*G40,0)</f>
        <v>0</v>
      </c>
    </row>
    <row r="42" spans="1:9" ht="76.5">
      <c r="A42" s="9">
        <v>18</v>
      </c>
      <c r="B42" s="1" t="s">
        <v>118</v>
      </c>
      <c r="C42" s="3" t="s">
        <v>119</v>
      </c>
      <c r="D42" s="7">
        <v>6</v>
      </c>
      <c r="E42" s="1" t="s">
        <v>11</v>
      </c>
      <c r="F42" s="7">
        <v>0</v>
      </c>
      <c r="G42" s="7">
        <v>0</v>
      </c>
      <c r="H42" s="7">
        <f>ROUND(D42*F42,0)</f>
        <v>0</v>
      </c>
      <c r="I42" s="7">
        <f>ROUND(D42*G42,0)</f>
        <v>0</v>
      </c>
    </row>
    <row r="43" spans="1:9" s="2" customFormat="1" ht="12.75">
      <c r="A43" s="27" t="s">
        <v>9</v>
      </c>
      <c r="B43" s="28"/>
      <c r="C43" s="28"/>
      <c r="D43" s="29"/>
      <c r="E43" s="28"/>
      <c r="F43" s="29"/>
      <c r="G43" s="6"/>
      <c r="H43" s="6"/>
      <c r="I43" s="6"/>
    </row>
    <row r="44" spans="1:9" ht="63.75">
      <c r="A44" s="9">
        <v>22</v>
      </c>
      <c r="B44" s="1" t="s">
        <v>120</v>
      </c>
      <c r="C44" s="3" t="s">
        <v>121</v>
      </c>
      <c r="D44" s="7">
        <v>1</v>
      </c>
      <c r="E44" s="1" t="s">
        <v>11</v>
      </c>
      <c r="F44" s="7">
        <v>0</v>
      </c>
      <c r="G44" s="7">
        <v>0</v>
      </c>
      <c r="H44" s="7">
        <f>ROUND(D44*F44,0)</f>
        <v>0</v>
      </c>
      <c r="I44" s="7">
        <f>ROUND(D44*G44,0)</f>
        <v>0</v>
      </c>
    </row>
    <row r="46" spans="1:9" ht="76.5">
      <c r="A46" s="9">
        <v>23</v>
      </c>
      <c r="B46" s="1" t="s">
        <v>122</v>
      </c>
      <c r="C46" s="3" t="s">
        <v>123</v>
      </c>
      <c r="D46" s="7">
        <v>1</v>
      </c>
      <c r="E46" s="1" t="s">
        <v>11</v>
      </c>
      <c r="F46" s="7">
        <v>0</v>
      </c>
      <c r="G46" s="7">
        <v>0</v>
      </c>
      <c r="H46" s="7">
        <f>ROUND(D46*F46,0)</f>
        <v>0</v>
      </c>
      <c r="I46" s="7">
        <f>ROUND(D46*G46,0)</f>
        <v>0</v>
      </c>
    </row>
    <row r="47" ht="25.5">
      <c r="C47" s="3" t="s">
        <v>124</v>
      </c>
    </row>
    <row r="49" spans="1:9" ht="63.75">
      <c r="A49" s="9">
        <v>24</v>
      </c>
      <c r="B49" s="1" t="s">
        <v>125</v>
      </c>
      <c r="C49" s="3" t="s">
        <v>126</v>
      </c>
      <c r="D49" s="7">
        <v>2</v>
      </c>
      <c r="E49" s="1" t="s">
        <v>11</v>
      </c>
      <c r="F49" s="7">
        <v>0</v>
      </c>
      <c r="G49" s="7">
        <v>0</v>
      </c>
      <c r="H49" s="7">
        <f>ROUND(D49*F49,0)</f>
        <v>0</v>
      </c>
      <c r="I49" s="7">
        <f>ROUND(D49*G49,0)</f>
        <v>0</v>
      </c>
    </row>
    <row r="51" spans="1:9" ht="89.25">
      <c r="A51" s="9">
        <v>26</v>
      </c>
      <c r="B51" s="1" t="s">
        <v>127</v>
      </c>
      <c r="C51" s="3" t="s">
        <v>128</v>
      </c>
      <c r="D51" s="7">
        <v>1</v>
      </c>
      <c r="E51" s="1" t="s">
        <v>11</v>
      </c>
      <c r="F51" s="7">
        <v>0</v>
      </c>
      <c r="G51" s="7">
        <v>0</v>
      </c>
      <c r="H51" s="7">
        <f>ROUND(D51*F51,0)</f>
        <v>0</v>
      </c>
      <c r="I51" s="7">
        <f>ROUND(D51*G51,0)</f>
        <v>0</v>
      </c>
    </row>
    <row r="52" ht="25.5">
      <c r="C52" s="3" t="s">
        <v>129</v>
      </c>
    </row>
    <row r="54" spans="1:9" s="10" customFormat="1" ht="12.75">
      <c r="A54" s="8"/>
      <c r="B54" s="4"/>
      <c r="C54" s="4" t="s">
        <v>70</v>
      </c>
      <c r="D54" s="5"/>
      <c r="E54" s="4"/>
      <c r="F54" s="5"/>
      <c r="G54" s="5"/>
      <c r="H54" s="5">
        <f>ROUND(SUM(H2:H53),0)</f>
        <v>0</v>
      </c>
      <c r="I54" s="5">
        <f>ROUND(SUM(I2:I53),0)</f>
        <v>0</v>
      </c>
    </row>
  </sheetData>
  <mergeCells count="5">
    <mergeCell ref="A43:F43"/>
    <mergeCell ref="A2:F2"/>
    <mergeCell ref="A16:F16"/>
    <mergeCell ref="A18:F18"/>
    <mergeCell ref="A24:F24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02 Víz nyomóvezetékek és szerelvények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J44" sqref="J44"/>
    </sheetView>
  </sheetViews>
  <sheetFormatPr defaultColWidth="9.00390625" defaultRowHeight="12.75"/>
  <cols>
    <col min="1" max="1" width="4.25390625" style="9" customWidth="1"/>
    <col min="2" max="2" width="9.25390625" style="1" customWidth="1"/>
    <col min="3" max="3" width="36.75390625" style="1" customWidth="1"/>
    <col min="4" max="4" width="6.75390625" style="7" customWidth="1"/>
    <col min="5" max="5" width="6.75390625" style="1" customWidth="1"/>
    <col min="6" max="7" width="8.25390625" style="7" customWidth="1"/>
    <col min="8" max="9" width="10.25390625" style="7" customWidth="1"/>
    <col min="10" max="10" width="15.75390625" style="1" customWidth="1"/>
    <col min="11" max="16384" width="9.125" style="1" customWidth="1"/>
  </cols>
  <sheetData>
    <row r="1" spans="1:9" s="2" customFormat="1" ht="25.5">
      <c r="A1" s="8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27" t="s">
        <v>72</v>
      </c>
      <c r="B2" s="28"/>
      <c r="C2" s="28"/>
      <c r="D2" s="29"/>
      <c r="E2" s="28"/>
      <c r="F2" s="29"/>
      <c r="G2" s="6"/>
      <c r="H2" s="6"/>
      <c r="I2" s="6"/>
    </row>
    <row r="3" spans="1:9" ht="51">
      <c r="A3" s="9">
        <v>1</v>
      </c>
      <c r="B3" s="1" t="s">
        <v>73</v>
      </c>
      <c r="C3" s="3" t="s">
        <v>75</v>
      </c>
      <c r="D3" s="7">
        <v>4</v>
      </c>
      <c r="E3" s="1" t="s">
        <v>74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76.5">
      <c r="A5" s="9">
        <v>2</v>
      </c>
      <c r="B5" s="1" t="s">
        <v>76</v>
      </c>
      <c r="C5" s="3" t="s">
        <v>77</v>
      </c>
      <c r="D5" s="7">
        <v>2</v>
      </c>
      <c r="E5" s="1" t="s">
        <v>74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76.5">
      <c r="A7" s="9">
        <v>3</v>
      </c>
      <c r="B7" s="1" t="s">
        <v>78</v>
      </c>
      <c r="C7" s="3" t="s">
        <v>79</v>
      </c>
      <c r="D7" s="7">
        <v>1</v>
      </c>
      <c r="E7" s="1" t="s">
        <v>74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63.75">
      <c r="A9" s="9">
        <v>4</v>
      </c>
      <c r="B9" s="1" t="s">
        <v>80</v>
      </c>
      <c r="C9" s="3" t="s">
        <v>81</v>
      </c>
      <c r="D9" s="7">
        <v>1</v>
      </c>
      <c r="E9" s="1" t="s">
        <v>74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25.5">
      <c r="A11" s="9">
        <v>5</v>
      </c>
      <c r="B11" s="1" t="s">
        <v>82</v>
      </c>
      <c r="C11" s="3" t="s">
        <v>83</v>
      </c>
      <c r="D11" s="7">
        <v>1</v>
      </c>
      <c r="E11" s="1" t="s">
        <v>74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25.5">
      <c r="A13" s="9">
        <v>6</v>
      </c>
      <c r="B13" s="1" t="s">
        <v>84</v>
      </c>
      <c r="C13" s="3" t="s">
        <v>85</v>
      </c>
      <c r="D13" s="7">
        <v>1</v>
      </c>
      <c r="E13" s="1" t="s">
        <v>74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38.25">
      <c r="A15" s="9">
        <v>7</v>
      </c>
      <c r="B15" s="1" t="s">
        <v>86</v>
      </c>
      <c r="C15" s="3" t="s">
        <v>87</v>
      </c>
      <c r="D15" s="7">
        <v>2</v>
      </c>
      <c r="E15" s="1" t="s">
        <v>74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6" spans="1:9" s="2" customFormat="1" ht="12.75">
      <c r="A16" s="27" t="s">
        <v>88</v>
      </c>
      <c r="B16" s="28"/>
      <c r="C16" s="28"/>
      <c r="D16" s="29"/>
      <c r="E16" s="28"/>
      <c r="F16" s="29"/>
      <c r="G16" s="6"/>
      <c r="H16" s="6"/>
      <c r="I16" s="6"/>
    </row>
    <row r="17" spans="1:9" ht="25.5">
      <c r="A17" s="9">
        <v>8</v>
      </c>
      <c r="B17" s="1" t="s">
        <v>89</v>
      </c>
      <c r="C17" s="3" t="s">
        <v>91</v>
      </c>
      <c r="D17" s="7">
        <v>16</v>
      </c>
      <c r="E17" s="1" t="s">
        <v>90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8" spans="1:9" s="2" customFormat="1" ht="12.75">
      <c r="A18" s="27" t="s">
        <v>131</v>
      </c>
      <c r="B18" s="28"/>
      <c r="C18" s="28"/>
      <c r="D18" s="29"/>
      <c r="E18" s="28"/>
      <c r="F18" s="29"/>
      <c r="G18" s="6"/>
      <c r="H18" s="6"/>
      <c r="I18" s="6"/>
    </row>
    <row r="19" spans="1:9" ht="25.5">
      <c r="A19" s="9">
        <v>9</v>
      </c>
      <c r="B19" s="1" t="s">
        <v>132</v>
      </c>
      <c r="C19" s="3" t="s">
        <v>133</v>
      </c>
      <c r="D19" s="7">
        <v>28</v>
      </c>
      <c r="E19" s="1" t="s">
        <v>90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0" spans="1:9" s="2" customFormat="1" ht="12.75">
      <c r="A20" s="27" t="s">
        <v>100</v>
      </c>
      <c r="B20" s="28"/>
      <c r="C20" s="28"/>
      <c r="D20" s="29"/>
      <c r="E20" s="28"/>
      <c r="F20" s="29"/>
      <c r="G20" s="6"/>
      <c r="H20" s="6"/>
      <c r="I20" s="6"/>
    </row>
    <row r="21" spans="1:9" ht="89.25">
      <c r="A21" s="9">
        <v>10</v>
      </c>
      <c r="B21" s="1" t="s">
        <v>134</v>
      </c>
      <c r="C21" s="3" t="s">
        <v>245</v>
      </c>
      <c r="D21" s="7">
        <v>14</v>
      </c>
      <c r="E21" s="1" t="s">
        <v>90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2" ht="12.75">
      <c r="C22" s="3" t="s">
        <v>246</v>
      </c>
    </row>
    <row r="24" spans="1:9" ht="89.25">
      <c r="A24" s="9">
        <v>11</v>
      </c>
      <c r="B24" s="1" t="s">
        <v>135</v>
      </c>
      <c r="C24" s="3" t="s">
        <v>136</v>
      </c>
      <c r="D24" s="7">
        <v>8</v>
      </c>
      <c r="E24" s="1" t="s">
        <v>90</v>
      </c>
      <c r="F24" s="7">
        <v>0</v>
      </c>
      <c r="G24" s="7">
        <v>0</v>
      </c>
      <c r="H24" s="7">
        <f>ROUND(D24*F24,0)</f>
        <v>0</v>
      </c>
      <c r="I24" s="7">
        <f>ROUND(D24*G24,0)</f>
        <v>0</v>
      </c>
    </row>
    <row r="25" ht="12.75">
      <c r="C25" s="3" t="s">
        <v>137</v>
      </c>
    </row>
    <row r="27" spans="1:9" ht="89.25">
      <c r="A27" s="9">
        <v>12</v>
      </c>
      <c r="B27" s="1" t="s">
        <v>138</v>
      </c>
      <c r="C27" s="3" t="s">
        <v>139</v>
      </c>
      <c r="D27" s="7">
        <v>24</v>
      </c>
      <c r="E27" s="1" t="s">
        <v>90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8" ht="12.75">
      <c r="C28" s="3" t="s">
        <v>140</v>
      </c>
    </row>
    <row r="30" spans="1:9" ht="89.25">
      <c r="A30" s="9">
        <v>13</v>
      </c>
      <c r="B30" s="1" t="s">
        <v>141</v>
      </c>
      <c r="C30" s="3" t="s">
        <v>142</v>
      </c>
      <c r="D30" s="7">
        <v>12</v>
      </c>
      <c r="E30" s="1" t="s">
        <v>90</v>
      </c>
      <c r="F30" s="7">
        <v>0</v>
      </c>
      <c r="G30" s="7">
        <v>0</v>
      </c>
      <c r="H30" s="7">
        <f>ROUND(D30*F30,0)</f>
        <v>0</v>
      </c>
      <c r="I30" s="7">
        <f>ROUND(D30*G30,0)</f>
        <v>0</v>
      </c>
    </row>
    <row r="31" ht="12.75">
      <c r="C31" s="3" t="s">
        <v>143</v>
      </c>
    </row>
    <row r="33" spans="1:9" ht="89.25">
      <c r="A33" s="9">
        <v>14</v>
      </c>
      <c r="B33" s="1" t="s">
        <v>144</v>
      </c>
      <c r="C33" s="3" t="s">
        <v>145</v>
      </c>
      <c r="D33" s="7">
        <v>35</v>
      </c>
      <c r="E33" s="1" t="s">
        <v>90</v>
      </c>
      <c r="F33" s="7">
        <v>0</v>
      </c>
      <c r="G33" s="7">
        <v>0</v>
      </c>
      <c r="H33" s="7">
        <f>ROUND(D33*F33,0)</f>
        <v>0</v>
      </c>
      <c r="I33" s="7">
        <f>ROUND(D33*G33,0)</f>
        <v>0</v>
      </c>
    </row>
    <row r="34" ht="12.75">
      <c r="C34" s="3" t="s">
        <v>146</v>
      </c>
    </row>
    <row r="36" spans="1:9" s="2" customFormat="1" ht="12.75">
      <c r="A36" s="27" t="s">
        <v>9</v>
      </c>
      <c r="B36" s="28"/>
      <c r="C36" s="28"/>
      <c r="D36" s="29"/>
      <c r="E36" s="28"/>
      <c r="F36" s="29"/>
      <c r="G36" s="6"/>
      <c r="H36" s="6"/>
      <c r="I36" s="6"/>
    </row>
    <row r="37" spans="1:9" ht="76.5">
      <c r="A37" s="9">
        <v>16</v>
      </c>
      <c r="B37" s="1" t="s">
        <v>147</v>
      </c>
      <c r="C37" s="3" t="s">
        <v>148</v>
      </c>
      <c r="D37" s="7">
        <v>1</v>
      </c>
      <c r="E37" s="1" t="s">
        <v>11</v>
      </c>
      <c r="F37" s="7">
        <v>0</v>
      </c>
      <c r="G37" s="7">
        <v>0</v>
      </c>
      <c r="H37" s="7">
        <f>ROUND(D37*F37,0)</f>
        <v>0</v>
      </c>
      <c r="I37" s="7">
        <f>ROUND(D37*G37,0)</f>
        <v>0</v>
      </c>
    </row>
    <row r="39" spans="1:9" ht="38.25">
      <c r="A39" s="9">
        <v>17</v>
      </c>
      <c r="B39" s="1" t="s">
        <v>149</v>
      </c>
      <c r="C39" s="3" t="s">
        <v>150</v>
      </c>
      <c r="D39" s="7">
        <v>3</v>
      </c>
      <c r="E39" s="1" t="s">
        <v>11</v>
      </c>
      <c r="F39" s="7">
        <v>0</v>
      </c>
      <c r="G39" s="7">
        <v>0</v>
      </c>
      <c r="H39" s="7">
        <f>ROUND(D39*F39,0)</f>
        <v>0</v>
      </c>
      <c r="I39" s="7">
        <f>ROUND(D39*G39,0)</f>
        <v>0</v>
      </c>
    </row>
    <row r="41" spans="1:9" s="10" customFormat="1" ht="12.75">
      <c r="A41" s="8"/>
      <c r="B41" s="4"/>
      <c r="C41" s="4" t="s">
        <v>70</v>
      </c>
      <c r="D41" s="5"/>
      <c r="E41" s="4"/>
      <c r="F41" s="5"/>
      <c r="G41" s="5"/>
      <c r="H41" s="5">
        <f>ROUND(SUM(H2:H40),0)</f>
        <v>0</v>
      </c>
      <c r="I41" s="5">
        <f>ROUND(SUM(I2:I40),0)</f>
        <v>0</v>
      </c>
    </row>
  </sheetData>
  <mergeCells count="5">
    <mergeCell ref="A36:F36"/>
    <mergeCell ref="A2:F2"/>
    <mergeCell ref="A16:F16"/>
    <mergeCell ref="A18:F18"/>
    <mergeCell ref="A20:F20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03 Szennyvíz elvezetés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9">
      <selection activeCell="D25" sqref="D25"/>
    </sheetView>
  </sheetViews>
  <sheetFormatPr defaultColWidth="9.00390625" defaultRowHeight="12.75"/>
  <cols>
    <col min="1" max="1" width="4.25390625" style="9" customWidth="1"/>
    <col min="2" max="2" width="9.25390625" style="1" customWidth="1"/>
    <col min="3" max="3" width="36.75390625" style="1" customWidth="1"/>
    <col min="4" max="4" width="6.75390625" style="7" customWidth="1"/>
    <col min="5" max="5" width="6.75390625" style="1" customWidth="1"/>
    <col min="6" max="7" width="8.25390625" style="7" customWidth="1"/>
    <col min="8" max="9" width="10.25390625" style="7" customWidth="1"/>
    <col min="10" max="10" width="15.75390625" style="1" customWidth="1"/>
    <col min="11" max="16384" width="9.125" style="1" customWidth="1"/>
  </cols>
  <sheetData>
    <row r="1" spans="1:9" s="2" customFormat="1" ht="25.5">
      <c r="A1" s="8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27" t="s">
        <v>152</v>
      </c>
      <c r="B2" s="28"/>
      <c r="C2" s="28"/>
      <c r="D2" s="29"/>
      <c r="E2" s="28"/>
      <c r="F2" s="29"/>
      <c r="G2" s="6"/>
      <c r="H2" s="6"/>
      <c r="I2" s="6"/>
    </row>
    <row r="3" spans="1:9" ht="76.5">
      <c r="A3" s="9">
        <v>1</v>
      </c>
      <c r="B3" s="1" t="s">
        <v>153</v>
      </c>
      <c r="C3" s="3" t="s">
        <v>154</v>
      </c>
      <c r="D3" s="7">
        <v>2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4" ht="76.5">
      <c r="C4" s="3" t="s">
        <v>155</v>
      </c>
    </row>
    <row r="5" ht="25.5">
      <c r="C5" s="3" t="s">
        <v>156</v>
      </c>
    </row>
    <row r="7" spans="1:9" ht="76.5">
      <c r="A7" s="9">
        <v>2</v>
      </c>
      <c r="B7" s="1" t="s">
        <v>157</v>
      </c>
      <c r="C7" s="3" t="s">
        <v>158</v>
      </c>
      <c r="D7" s="7">
        <v>1</v>
      </c>
      <c r="E7" s="1" t="s">
        <v>11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8" ht="25.5">
      <c r="C8" s="3" t="s">
        <v>159</v>
      </c>
    </row>
    <row r="10" spans="1:9" ht="76.5">
      <c r="A10" s="9">
        <v>3</v>
      </c>
      <c r="B10" s="1" t="s">
        <v>160</v>
      </c>
      <c r="C10" s="3" t="s">
        <v>161</v>
      </c>
      <c r="D10" s="7">
        <v>1</v>
      </c>
      <c r="E10" s="1" t="s">
        <v>11</v>
      </c>
      <c r="F10" s="7">
        <v>0</v>
      </c>
      <c r="G10" s="7">
        <v>0</v>
      </c>
      <c r="H10" s="7">
        <f>ROUND(D10*F10,0)</f>
        <v>0</v>
      </c>
      <c r="I10" s="7">
        <f>ROUND(D10*G10,0)</f>
        <v>0</v>
      </c>
    </row>
    <row r="11" ht="51">
      <c r="C11" s="3" t="s">
        <v>248</v>
      </c>
    </row>
    <row r="13" spans="1:9" ht="76.5">
      <c r="A13" s="9">
        <v>4</v>
      </c>
      <c r="B13" s="1" t="s">
        <v>162</v>
      </c>
      <c r="C13" s="3" t="s">
        <v>163</v>
      </c>
      <c r="D13" s="7">
        <v>1</v>
      </c>
      <c r="E13" s="1" t="s">
        <v>247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4" ht="25.5">
      <c r="C14" s="3" t="s">
        <v>164</v>
      </c>
    </row>
    <row r="16" spans="1:9" ht="76.5">
      <c r="A16" s="9">
        <v>5</v>
      </c>
      <c r="B16" s="1" t="s">
        <v>165</v>
      </c>
      <c r="C16" s="3" t="s">
        <v>166</v>
      </c>
      <c r="D16" s="7">
        <v>1</v>
      </c>
      <c r="E16" s="1" t="s">
        <v>11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7" ht="25.5">
      <c r="C17" s="3" t="s">
        <v>167</v>
      </c>
    </row>
    <row r="19" spans="1:9" ht="76.5">
      <c r="A19" s="9">
        <v>6</v>
      </c>
      <c r="B19" s="1" t="s">
        <v>168</v>
      </c>
      <c r="C19" s="3" t="s">
        <v>169</v>
      </c>
      <c r="D19" s="7">
        <v>1</v>
      </c>
      <c r="E19" s="1" t="s">
        <v>11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0" ht="76.5">
      <c r="C20" s="3" t="s">
        <v>170</v>
      </c>
    </row>
    <row r="22" spans="1:9" ht="76.5">
      <c r="A22" s="9">
        <v>7</v>
      </c>
      <c r="B22" s="1" t="s">
        <v>171</v>
      </c>
      <c r="C22" s="3" t="s">
        <v>172</v>
      </c>
      <c r="D22" s="7">
        <v>30</v>
      </c>
      <c r="E22" s="1" t="s">
        <v>90</v>
      </c>
      <c r="F22" s="7">
        <v>0</v>
      </c>
      <c r="G22" s="7">
        <v>0</v>
      </c>
      <c r="H22" s="7">
        <f>ROUND(D22*F22,0)</f>
        <v>0</v>
      </c>
      <c r="I22" s="7">
        <f>ROUND(D22*G22,0)</f>
        <v>0</v>
      </c>
    </row>
    <row r="23" ht="25.5">
      <c r="C23" s="3" t="s">
        <v>173</v>
      </c>
    </row>
    <row r="25" spans="1:9" ht="76.5">
      <c r="A25" s="9">
        <v>8</v>
      </c>
      <c r="B25" s="1" t="s">
        <v>174</v>
      </c>
      <c r="C25" s="3" t="s">
        <v>176</v>
      </c>
      <c r="D25" s="7">
        <v>1</v>
      </c>
      <c r="E25" s="1" t="s">
        <v>175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76.5">
      <c r="A27" s="9">
        <v>9</v>
      </c>
      <c r="B27" s="1" t="s">
        <v>177</v>
      </c>
      <c r="C27" s="3" t="s">
        <v>178</v>
      </c>
      <c r="D27" s="7">
        <v>1</v>
      </c>
      <c r="E27" s="1" t="s">
        <v>175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s="10" customFormat="1" ht="12.75">
      <c r="A29" s="8"/>
      <c r="B29" s="4"/>
      <c r="C29" s="4" t="s">
        <v>70</v>
      </c>
      <c r="D29" s="5"/>
      <c r="E29" s="4"/>
      <c r="F29" s="5"/>
      <c r="G29" s="5"/>
      <c r="H29" s="5">
        <f>ROUND(SUM(H2:H28),0)</f>
        <v>0</v>
      </c>
      <c r="I29" s="5">
        <f>ROUND(SUM(I2:I28),0)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04 Napkollektoros rendszer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5">
      <selection activeCell="C25" sqref="C25"/>
    </sheetView>
  </sheetViews>
  <sheetFormatPr defaultColWidth="9.00390625" defaultRowHeight="12.75"/>
  <cols>
    <col min="1" max="1" width="4.25390625" style="9" customWidth="1"/>
    <col min="2" max="2" width="9.25390625" style="1" customWidth="1"/>
    <col min="3" max="3" width="36.75390625" style="1" customWidth="1"/>
    <col min="4" max="4" width="6.75390625" style="7" customWidth="1"/>
    <col min="5" max="5" width="6.75390625" style="1" customWidth="1"/>
    <col min="6" max="7" width="8.25390625" style="7" customWidth="1"/>
    <col min="8" max="9" width="10.25390625" style="7" customWidth="1"/>
    <col min="10" max="10" width="15.75390625" style="1" customWidth="1"/>
    <col min="11" max="16384" width="9.125" style="1" customWidth="1"/>
  </cols>
  <sheetData>
    <row r="1" spans="1:9" s="2" customFormat="1" ht="25.5">
      <c r="A1" s="8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s="2" customFormat="1" ht="12.75">
      <c r="A2" s="27" t="s">
        <v>92</v>
      </c>
      <c r="B2" s="28"/>
      <c r="C2" s="28"/>
      <c r="D2" s="29"/>
      <c r="E2" s="28"/>
      <c r="F2" s="29"/>
      <c r="G2" s="6"/>
      <c r="H2" s="6"/>
      <c r="I2" s="6"/>
    </row>
    <row r="3" spans="1:9" ht="25.5">
      <c r="A3" s="9">
        <v>1</v>
      </c>
      <c r="B3" s="1" t="s">
        <v>95</v>
      </c>
      <c r="C3" s="3" t="s">
        <v>97</v>
      </c>
      <c r="D3" s="7">
        <v>1</v>
      </c>
      <c r="E3" s="1" t="s">
        <v>96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4" spans="1:9" s="2" customFormat="1" ht="12.75">
      <c r="A4" s="27" t="s">
        <v>100</v>
      </c>
      <c r="B4" s="28"/>
      <c r="C4" s="28"/>
      <c r="D4" s="29"/>
      <c r="E4" s="28"/>
      <c r="F4" s="29"/>
      <c r="G4" s="6"/>
      <c r="H4" s="6"/>
      <c r="I4" s="6"/>
    </row>
    <row r="5" spans="1:9" ht="76.5">
      <c r="A5" s="9">
        <v>2</v>
      </c>
      <c r="B5" s="1" t="s">
        <v>180</v>
      </c>
      <c r="C5" s="3" t="s">
        <v>181</v>
      </c>
      <c r="D5" s="7">
        <v>15</v>
      </c>
      <c r="E5" s="1" t="s">
        <v>90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6" spans="1:9" s="2" customFormat="1" ht="12.75">
      <c r="A6" s="27" t="s">
        <v>9</v>
      </c>
      <c r="B6" s="28"/>
      <c r="C6" s="28"/>
      <c r="D6" s="29"/>
      <c r="E6" s="28"/>
      <c r="F6" s="29"/>
      <c r="G6" s="6"/>
      <c r="H6" s="6"/>
      <c r="I6" s="6"/>
    </row>
    <row r="7" spans="1:9" ht="89.25">
      <c r="A7" s="9">
        <v>3</v>
      </c>
      <c r="B7" s="1" t="s">
        <v>182</v>
      </c>
      <c r="C7" s="3" t="s">
        <v>183</v>
      </c>
      <c r="D7" s="7">
        <v>1</v>
      </c>
      <c r="E7" s="1" t="s">
        <v>11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8" ht="12.75">
      <c r="C8" s="3" t="s">
        <v>184</v>
      </c>
    </row>
    <row r="10" spans="1:9" ht="89.25">
      <c r="A10" s="9">
        <v>4</v>
      </c>
      <c r="B10" s="1" t="s">
        <v>185</v>
      </c>
      <c r="C10" s="3" t="s">
        <v>186</v>
      </c>
      <c r="D10" s="7">
        <v>2</v>
      </c>
      <c r="E10" s="1" t="s">
        <v>11</v>
      </c>
      <c r="F10" s="7">
        <v>0</v>
      </c>
      <c r="G10" s="7">
        <v>0</v>
      </c>
      <c r="H10" s="7">
        <f>ROUND(D10*F10,0)</f>
        <v>0</v>
      </c>
      <c r="I10" s="7">
        <f>ROUND(D10*G10,0)</f>
        <v>0</v>
      </c>
    </row>
    <row r="11" ht="12.75">
      <c r="C11" s="3" t="s">
        <v>187</v>
      </c>
    </row>
    <row r="13" spans="1:9" ht="63.75">
      <c r="A13" s="9">
        <v>5</v>
      </c>
      <c r="B13" s="1" t="s">
        <v>188</v>
      </c>
      <c r="C13" s="3" t="s">
        <v>189</v>
      </c>
      <c r="D13" s="7">
        <v>2</v>
      </c>
      <c r="E13" s="1" t="s">
        <v>11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51">
      <c r="A15" s="9">
        <v>6</v>
      </c>
      <c r="B15" s="1" t="s">
        <v>190</v>
      </c>
      <c r="C15" s="3" t="s">
        <v>191</v>
      </c>
      <c r="D15" s="7">
        <v>1</v>
      </c>
      <c r="E15" s="1" t="s">
        <v>11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76.5">
      <c r="A17" s="9">
        <v>7</v>
      </c>
      <c r="B17" s="1" t="s">
        <v>192</v>
      </c>
      <c r="C17" s="3" t="s">
        <v>193</v>
      </c>
      <c r="D17" s="7">
        <v>1</v>
      </c>
      <c r="E17" s="1" t="s">
        <v>11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8" ht="12.75">
      <c r="C18" s="3" t="s">
        <v>194</v>
      </c>
    </row>
    <row r="20" spans="1:9" ht="63.75">
      <c r="A20" s="9">
        <v>8</v>
      </c>
      <c r="B20" s="1" t="s">
        <v>195</v>
      </c>
      <c r="C20" s="3" t="s">
        <v>196</v>
      </c>
      <c r="D20" s="7">
        <v>1</v>
      </c>
      <c r="E20" s="1" t="s">
        <v>11</v>
      </c>
      <c r="F20" s="7">
        <v>0</v>
      </c>
      <c r="G20" s="7">
        <v>0</v>
      </c>
      <c r="H20" s="7">
        <f>ROUND(D20*F20,0)</f>
        <v>0</v>
      </c>
      <c r="I20" s="7">
        <f>ROUND(D20*G20,0)</f>
        <v>0</v>
      </c>
    </row>
    <row r="22" spans="1:9" ht="89.25">
      <c r="A22" s="9">
        <v>9</v>
      </c>
      <c r="B22" s="1" t="s">
        <v>197</v>
      </c>
      <c r="C22" s="3" t="s">
        <v>198</v>
      </c>
      <c r="D22" s="7">
        <v>1</v>
      </c>
      <c r="E22" s="1" t="s">
        <v>11</v>
      </c>
      <c r="F22" s="7">
        <v>0</v>
      </c>
      <c r="G22" s="7">
        <v>0</v>
      </c>
      <c r="H22" s="7">
        <f>ROUND(D22*F22,0)</f>
        <v>0</v>
      </c>
      <c r="I22" s="7">
        <f>ROUND(D22*G22,0)</f>
        <v>0</v>
      </c>
    </row>
    <row r="23" ht="12.75">
      <c r="C23" s="3" t="s">
        <v>199</v>
      </c>
    </row>
    <row r="25" spans="1:9" ht="38.25">
      <c r="A25" s="9">
        <v>10</v>
      </c>
      <c r="B25" s="1" t="s">
        <v>200</v>
      </c>
      <c r="C25" s="3" t="s">
        <v>201</v>
      </c>
      <c r="D25" s="7">
        <v>12</v>
      </c>
      <c r="E25" s="1" t="s">
        <v>11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38.25">
      <c r="A27" s="9">
        <v>11</v>
      </c>
      <c r="B27" s="1" t="s">
        <v>202</v>
      </c>
      <c r="C27" s="3" t="s">
        <v>203</v>
      </c>
      <c r="D27" s="7">
        <v>1</v>
      </c>
      <c r="E27" s="1" t="s">
        <v>11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ht="25.5">
      <c r="A29" s="9">
        <v>12</v>
      </c>
      <c r="B29" s="1" t="s">
        <v>204</v>
      </c>
      <c r="C29" s="3" t="s">
        <v>205</v>
      </c>
      <c r="D29" s="7">
        <v>1</v>
      </c>
      <c r="E29" s="1" t="s">
        <v>11</v>
      </c>
      <c r="F29" s="7">
        <v>0</v>
      </c>
      <c r="G29" s="7">
        <v>0</v>
      </c>
      <c r="H29" s="7">
        <f>ROUND(D29*F29,0)</f>
        <v>0</v>
      </c>
      <c r="I29" s="7">
        <f>ROUND(D29*G29,0)</f>
        <v>0</v>
      </c>
    </row>
    <row r="31" spans="1:9" ht="25.5">
      <c r="A31" s="9">
        <v>13</v>
      </c>
      <c r="B31" s="1" t="s">
        <v>206</v>
      </c>
      <c r="C31" s="3" t="s">
        <v>207</v>
      </c>
      <c r="D31" s="7">
        <v>1</v>
      </c>
      <c r="E31" s="1" t="s">
        <v>96</v>
      </c>
      <c r="F31" s="7">
        <v>0</v>
      </c>
      <c r="G31" s="7">
        <v>0</v>
      </c>
      <c r="H31" s="7">
        <f>ROUND(D31*F31,0)</f>
        <v>0</v>
      </c>
      <c r="I31" s="7">
        <f>ROUND(D31*G31,0)</f>
        <v>0</v>
      </c>
    </row>
    <row r="33" spans="1:9" ht="25.5">
      <c r="A33" s="9">
        <v>14</v>
      </c>
      <c r="B33" s="1" t="s">
        <v>208</v>
      </c>
      <c r="C33" s="3" t="s">
        <v>209</v>
      </c>
      <c r="D33" s="7">
        <v>1</v>
      </c>
      <c r="E33" s="1" t="s">
        <v>96</v>
      </c>
      <c r="F33" s="7">
        <v>0</v>
      </c>
      <c r="G33" s="7">
        <v>0</v>
      </c>
      <c r="H33" s="7">
        <f>ROUND(D33*F33,0)</f>
        <v>0</v>
      </c>
      <c r="I33" s="7">
        <f>ROUND(D33*G33,0)</f>
        <v>0</v>
      </c>
    </row>
    <row r="34" spans="1:9" s="2" customFormat="1" ht="12.75">
      <c r="A34" s="27" t="s">
        <v>210</v>
      </c>
      <c r="B34" s="28"/>
      <c r="C34" s="28"/>
      <c r="D34" s="29"/>
      <c r="E34" s="28"/>
      <c r="F34" s="29"/>
      <c r="G34" s="6"/>
      <c r="H34" s="6"/>
      <c r="I34" s="6"/>
    </row>
    <row r="35" spans="1:9" ht="89.25">
      <c r="A35" s="9">
        <v>15</v>
      </c>
      <c r="B35" s="1" t="s">
        <v>211</v>
      </c>
      <c r="C35" s="3" t="s">
        <v>212</v>
      </c>
      <c r="D35" s="7">
        <v>1</v>
      </c>
      <c r="E35" s="1" t="s">
        <v>96</v>
      </c>
      <c r="F35" s="7">
        <v>0</v>
      </c>
      <c r="G35" s="7">
        <v>0</v>
      </c>
      <c r="H35" s="7">
        <f>ROUND(D35*F35,0)</f>
        <v>0</v>
      </c>
      <c r="I35" s="7">
        <f>ROUND(D35*G35,0)</f>
        <v>0</v>
      </c>
    </row>
    <row r="36" ht="12.75">
      <c r="C36" s="3" t="s">
        <v>213</v>
      </c>
    </row>
    <row r="38" spans="1:9" ht="102">
      <c r="A38" s="9">
        <v>16</v>
      </c>
      <c r="B38" s="1" t="s">
        <v>214</v>
      </c>
      <c r="C38" s="20" t="s">
        <v>249</v>
      </c>
      <c r="D38" s="7">
        <v>1</v>
      </c>
      <c r="E38" s="1" t="s">
        <v>96</v>
      </c>
      <c r="F38" s="7">
        <v>0</v>
      </c>
      <c r="G38" s="7">
        <v>0</v>
      </c>
      <c r="H38" s="7">
        <f>ROUND(D38*F38,0)</f>
        <v>0</v>
      </c>
      <c r="I38" s="7">
        <f>ROUND(D38*G38,0)</f>
        <v>0</v>
      </c>
    </row>
    <row r="40" spans="1:9" s="10" customFormat="1" ht="12.75">
      <c r="A40" s="8"/>
      <c r="B40" s="4"/>
      <c r="C40" s="4" t="s">
        <v>70</v>
      </c>
      <c r="D40" s="5"/>
      <c r="E40" s="4"/>
      <c r="F40" s="5"/>
      <c r="G40" s="5"/>
      <c r="H40" s="5">
        <f>ROUND(SUM(H2:H39),0)</f>
        <v>0</v>
      </c>
      <c r="I40" s="5">
        <f>ROUND(SUM(I2:I39),0)</f>
        <v>0</v>
      </c>
    </row>
  </sheetData>
  <mergeCells count="4">
    <mergeCell ref="A2:F2"/>
    <mergeCell ref="A4:F4"/>
    <mergeCell ref="A6:F6"/>
    <mergeCell ref="A34:F34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 alignWithMargins="0">
    <oddHeader>&amp;L&amp;"Times New Roman CE,bold"&amp;10 05 Pellet kazán beépítés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bagiterv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</dc:creator>
  <cp:keywords/>
  <dc:description/>
  <cp:lastModifiedBy>admin</cp:lastModifiedBy>
  <dcterms:created xsi:type="dcterms:W3CDTF">2017-11-29T21:05:07Z</dcterms:created>
  <dcterms:modified xsi:type="dcterms:W3CDTF">2018-01-08T07:12:32Z</dcterms:modified>
  <cp:category/>
  <cp:version/>
  <cp:contentType/>
  <cp:contentStatus/>
</cp:coreProperties>
</file>